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ÍNDICE" sheetId="1" state="visible" r:id="rId1"/>
    <sheet xmlns:r="http://schemas.openxmlformats.org/officeDocument/2006/relationships" name="1. MATRIZ RIESGOS" sheetId="2" state="visible" r:id="rId2"/>
    <sheet xmlns:r="http://schemas.openxmlformats.org/officeDocument/2006/relationships" name="2. CHECKLIST PANAMÁ" sheetId="3" state="visible" r:id="rId3"/>
    <sheet xmlns:r="http://schemas.openxmlformats.org/officeDocument/2006/relationships" name="3. PROCESO CONTRAT." sheetId="4" state="visible" r:id="rId4"/>
    <sheet xmlns:r="http://schemas.openxmlformats.org/officeDocument/2006/relationships" name="4. CHECKLIST RRHH" sheetId="5" state="visible" r:id="rId5"/>
    <sheet xmlns:r="http://schemas.openxmlformats.org/officeDocument/2006/relationships" name="5. PLANILLA" sheetId="6" state="visible" r:id="rId6"/>
    <sheet xmlns:r="http://schemas.openxmlformats.org/officeDocument/2006/relationships" name="6. PACK RRHH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0 &quot;SÍ&quot;"/>
    <numFmt numFmtId="165" formatCode="0 &quot;NO&quot;"/>
    <numFmt numFmtId="166" formatCode="0 &quot;PENDIENTE&quot;"/>
    <numFmt numFmtId="167" formatCode="&quot;B/.&quot;#,##0.00"/>
    <numFmt numFmtId="168" formatCode="0.00x"/>
  </numFmts>
  <fonts count="34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i val="1"/>
      <color rgb="00D5E8F0"/>
      <sz val="10"/>
    </font>
    <font>
      <name val="Arial"/>
      <i val="1"/>
      <color rgb="00595959"/>
      <sz val="10"/>
    </font>
    <font>
      <name val="Arial"/>
      <b val="1"/>
      <color rgb="00FFFFFF"/>
      <sz val="11"/>
    </font>
    <font>
      <name val="Arial"/>
      <b val="1"/>
      <color rgb="002E75B6"/>
      <sz val="10"/>
    </font>
    <font>
      <name val="Arial"/>
      <color rgb="00000000"/>
      <sz val="10"/>
    </font>
    <font>
      <name val="Arial"/>
      <color rgb="00595959"/>
      <sz val="9"/>
    </font>
    <font>
      <name val="Arial"/>
      <b val="1"/>
      <color rgb="00000000"/>
      <sz val="10"/>
    </font>
    <font>
      <name val="Arial"/>
      <b val="1"/>
      <color rgb="00FFFFFF"/>
      <sz val="10"/>
    </font>
    <font>
      <name val="Arial"/>
      <color rgb="000000FF"/>
      <sz val="10"/>
    </font>
    <font>
      <name val="Arial"/>
      <b val="1"/>
      <color rgb="000000FF"/>
      <sz val="11"/>
    </font>
    <font>
      <name val="Arial"/>
      <b val="1"/>
      <color rgb="00000000"/>
      <sz val="11"/>
    </font>
    <font>
      <name val="Arial"/>
      <b val="1"/>
      <color rgb="00000000"/>
      <sz val="13"/>
    </font>
    <font>
      <name val="Arial"/>
      <i val="1"/>
      <color rgb="00595959"/>
      <sz val="9"/>
    </font>
    <font>
      <name val="Arial"/>
      <b val="1"/>
      <color rgb="001F3864"/>
      <sz val="10"/>
    </font>
    <font>
      <name val="Arial"/>
      <b val="1"/>
      <color rgb="002E75B6"/>
      <sz val="9"/>
    </font>
    <font>
      <name val="Arial"/>
      <color rgb="00000000"/>
      <sz val="9"/>
    </font>
    <font>
      <name val="Arial"/>
      <b val="1"/>
      <color rgb="000000FF"/>
      <sz val="12"/>
    </font>
    <font>
      <name val="Arial"/>
      <color rgb="000000FF"/>
      <sz val="11"/>
    </font>
    <font>
      <name val="Arial"/>
      <b val="1"/>
      <color rgb="001E6B3C"/>
      <sz val="9"/>
    </font>
    <font>
      <name val="Arial"/>
      <color rgb="000000FF"/>
      <sz val="9"/>
    </font>
    <font>
      <name val="Arial"/>
      <i val="1"/>
      <color rgb="00C0392B"/>
      <sz val="9"/>
    </font>
    <font>
      <name val="Arial"/>
      <b val="1"/>
      <color rgb="00FFFFFF"/>
      <sz val="13"/>
    </font>
    <font>
      <name val="Arial"/>
      <color rgb="00000000"/>
      <sz val="11"/>
    </font>
    <font>
      <name val="Arial"/>
      <b val="1"/>
      <color rgb="00C0392B"/>
      <sz val="11"/>
    </font>
    <font>
      <name val="Arial"/>
      <b val="1"/>
      <color rgb="001E6B3C"/>
      <sz val="11"/>
    </font>
    <font>
      <name val="Arial"/>
      <b val="1"/>
      <color rgb="001E6B3C"/>
      <sz val="12"/>
    </font>
    <font>
      <name val="Arial"/>
      <b val="1"/>
      <color rgb="00FFFFFF"/>
      <sz val="12"/>
    </font>
    <font>
      <name val="Arial"/>
      <b val="1"/>
      <color rgb="001F3864"/>
      <sz val="13"/>
    </font>
    <font>
      <name val="Arial"/>
      <b val="1"/>
      <color rgb="001F3864"/>
      <sz val="14"/>
    </font>
    <font>
      <name val="Arial"/>
      <b val="1"/>
      <color rgb="001E6B3C"/>
      <sz val="10"/>
    </font>
    <font>
      <name val="Arial"/>
      <b val="1"/>
      <color rgb="000000FF"/>
      <sz val="10"/>
    </font>
    <font>
      <name val="Arial"/>
      <color rgb="00595959"/>
      <sz val="10"/>
    </font>
  </fonts>
  <fills count="16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2E75B6"/>
      </patternFill>
    </fill>
    <fill>
      <patternFill patternType="solid">
        <fgColor rgb="00E8F4F8"/>
      </patternFill>
    </fill>
    <fill>
      <patternFill patternType="solid">
        <fgColor rgb="00FFFFFF"/>
      </patternFill>
    </fill>
    <fill>
      <patternFill patternType="solid">
        <fgColor rgb="00FFF9C4"/>
      </patternFill>
    </fill>
    <fill>
      <patternFill patternType="solid">
        <fgColor rgb="001E6B3C"/>
      </patternFill>
    </fill>
    <fill>
      <patternFill patternType="solid">
        <fgColor rgb="00FFC000"/>
      </patternFill>
    </fill>
    <fill>
      <patternFill patternType="solid">
        <fgColor rgb="00C0392B"/>
      </patternFill>
    </fill>
    <fill>
      <patternFill patternType="solid">
        <fgColor rgb="00D5E8F0"/>
      </patternFill>
    </fill>
    <fill>
      <patternFill patternType="solid">
        <fgColor rgb="004A1942"/>
      </patternFill>
    </fill>
    <fill>
      <patternFill patternType="solid">
        <fgColor rgb="00E8F5E9"/>
      </patternFill>
    </fill>
    <fill>
      <patternFill patternType="solid">
        <fgColor rgb="00FADBD8"/>
      </patternFill>
    </fill>
    <fill>
      <patternFill patternType="solid">
        <fgColor rgb="00FAE5D3"/>
      </patternFill>
    </fill>
    <fill>
      <patternFill patternType="solid">
        <fgColor rgb="001E5C2E"/>
      </patternFill>
    </fill>
  </fills>
  <borders count="7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/>
      <right/>
      <top style="thin">
        <color rgb="00CCCCCC"/>
      </top>
      <bottom/>
      <diagonal/>
    </border>
    <border>
      <left/>
      <right style="thin">
        <color rgb="00CCCCCC"/>
      </right>
      <top style="thin">
        <color rgb="00CCCCCC"/>
      </top>
      <bottom/>
      <diagonal/>
    </border>
    <border>
      <left/>
      <right/>
      <top style="thin">
        <color rgb="00CCCCCC"/>
      </top>
      <bottom style="thin">
        <color rgb="00CCCCCC"/>
      </bottom>
      <diagonal/>
    </border>
    <border>
      <left/>
      <right style="thin">
        <color rgb="00CCCCCC"/>
      </right>
      <top style="thin">
        <color rgb="00CCCCCC"/>
      </top>
      <bottom style="thin">
        <color rgb="00CCCCCC"/>
      </bottom>
      <diagonal/>
    </border>
    <border>
      <left style="medium">
        <color rgb="001F3864"/>
      </left>
      <right style="medium">
        <color rgb="001F3864"/>
      </right>
      <top style="medium">
        <color rgb="001F3864"/>
      </top>
      <bottom style="medium">
        <color rgb="001F3864"/>
      </bottom>
    </border>
  </borders>
  <cellStyleXfs count="1">
    <xf numFmtId="0" fontId="0" fillId="0" borderId="0"/>
  </cellStyleXfs>
  <cellXfs count="9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center" vertical="center"/>
    </xf>
    <xf numFmtId="0" fontId="5" fillId="4" borderId="1" applyAlignment="1" pivotButton="0" quotePrefix="0" xfId="0">
      <alignment horizontal="left" vertical="center"/>
    </xf>
    <xf numFmtId="0" fontId="6" fillId="4" borderId="1" applyAlignment="1" pivotButton="0" quotePrefix="0" xfId="0">
      <alignment horizontal="left" vertical="center"/>
    </xf>
    <xf numFmtId="0" fontId="7" fillId="4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/>
    </xf>
    <xf numFmtId="0" fontId="6" fillId="5" borderId="1" applyAlignment="1" pivotButton="0" quotePrefix="0" xfId="0">
      <alignment horizontal="left" vertical="center"/>
    </xf>
    <xf numFmtId="0" fontId="7" fillId="5" borderId="1" applyAlignment="1" pivotButton="0" quotePrefix="0" xfId="0">
      <alignment horizontal="left" vertical="center" wrapText="1"/>
    </xf>
    <xf numFmtId="0" fontId="7" fillId="6" borderId="1" applyAlignment="1" pivotButton="0" quotePrefix="0" xfId="0">
      <alignment horizontal="left" vertical="center" wrapText="1"/>
    </xf>
    <xf numFmtId="0" fontId="8" fillId="5" borderId="1" applyAlignment="1" pivotButton="0" quotePrefix="0" xfId="0">
      <alignment horizontal="left" vertical="center"/>
    </xf>
    <xf numFmtId="0" fontId="9" fillId="7" borderId="1" applyAlignment="1" pivotButton="0" quotePrefix="0" xfId="0">
      <alignment horizontal="center" vertical="center"/>
    </xf>
    <xf numFmtId="0" fontId="8" fillId="8" borderId="1" applyAlignment="1" pivotButton="0" quotePrefix="0" xfId="0">
      <alignment horizontal="center" vertical="center"/>
    </xf>
    <xf numFmtId="0" fontId="9" fillId="9" borderId="1" applyAlignment="1" pivotButton="0" quotePrefix="0" xfId="0">
      <alignment horizontal="center" vertical="center"/>
    </xf>
    <xf numFmtId="0" fontId="4" fillId="2" borderId="1" applyAlignment="1" pivotButton="0" quotePrefix="0" xfId="0">
      <alignment horizontal="center" vertical="center" wrapText="1"/>
    </xf>
    <xf numFmtId="0" fontId="10" fillId="4" borderId="1" applyAlignment="1" pivotButton="0" quotePrefix="0" xfId="0">
      <alignment horizontal="left" vertical="center" wrapText="1"/>
    </xf>
    <xf numFmtId="0" fontId="11" fillId="6" borderId="1" applyAlignment="1" pivotButton="0" quotePrefix="0" xfId="0">
      <alignment horizontal="center" vertical="center"/>
    </xf>
    <xf numFmtId="0" fontId="12" fillId="4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center" vertical="center"/>
    </xf>
    <xf numFmtId="0" fontId="10" fillId="5" borderId="1" applyAlignment="1" pivotButton="0" quotePrefix="0" xfId="0">
      <alignment horizontal="left" vertical="center" wrapText="1"/>
    </xf>
    <xf numFmtId="0" fontId="12" fillId="5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center" vertical="center"/>
    </xf>
    <xf numFmtId="0" fontId="12" fillId="10" borderId="1" applyAlignment="1" pivotButton="0" quotePrefix="0" xfId="0">
      <alignment horizontal="left" vertical="center"/>
    </xf>
    <xf numFmtId="0" fontId="13" fillId="10" borderId="1" applyAlignment="1" pivotButton="0" quotePrefix="0" xfId="0">
      <alignment horizontal="center" vertical="center"/>
    </xf>
    <xf numFmtId="0" fontId="8" fillId="10" borderId="1" applyAlignment="1" pivotButton="0" quotePrefix="0" xfId="0">
      <alignment horizontal="left" vertical="center"/>
    </xf>
    <xf numFmtId="0" fontId="14" fillId="5" borderId="1" applyAlignment="1" pivotButton="0" quotePrefix="0" xfId="0">
      <alignment horizontal="left" vertical="center"/>
    </xf>
    <xf numFmtId="0" fontId="0" fillId="0" borderId="4" pivotButton="0" quotePrefix="0" xfId="0"/>
    <xf numFmtId="0" fontId="0" fillId="0" borderId="5" pivotButton="0" quotePrefix="0" xfId="0"/>
    <xf numFmtId="0" fontId="4" fillId="2" borderId="1" applyAlignment="1" pivotButton="0" quotePrefix="0" xfId="0">
      <alignment horizontal="left" vertical="center"/>
    </xf>
    <xf numFmtId="0" fontId="15" fillId="10" borderId="1" applyAlignment="1" pivotButton="0" quotePrefix="0" xfId="0">
      <alignment horizontal="center" vertical="center"/>
    </xf>
    <xf numFmtId="0" fontId="16" fillId="4" borderId="1" applyAlignment="1" pivotButton="0" quotePrefix="0" xfId="0">
      <alignment horizontal="center" vertical="center"/>
    </xf>
    <xf numFmtId="0" fontId="6" fillId="4" borderId="1" applyAlignment="1" pivotButton="0" quotePrefix="0" xfId="0">
      <alignment horizontal="left" vertical="center" wrapText="1"/>
    </xf>
    <xf numFmtId="0" fontId="14" fillId="4" borderId="1" applyAlignment="1" pivotButton="0" quotePrefix="0" xfId="0">
      <alignment horizontal="left" vertical="center" wrapText="1"/>
    </xf>
    <xf numFmtId="0" fontId="17" fillId="4" borderId="1" applyAlignment="1" pivotButton="0" quotePrefix="0" xfId="0">
      <alignment horizontal="left" vertical="center" wrapText="1"/>
    </xf>
    <xf numFmtId="0" fontId="16" fillId="5" borderId="1" applyAlignment="1" pivotButton="0" quotePrefix="0" xfId="0">
      <alignment horizontal="center" vertical="center"/>
    </xf>
    <xf numFmtId="0" fontId="6" fillId="5" borderId="1" applyAlignment="1" pivotButton="0" quotePrefix="0" xfId="0">
      <alignment horizontal="left" vertical="center" wrapText="1"/>
    </xf>
    <xf numFmtId="0" fontId="14" fillId="5" borderId="1" applyAlignment="1" pivotButton="0" quotePrefix="0" xfId="0">
      <alignment horizontal="left" vertical="center" wrapText="1"/>
    </xf>
    <xf numFmtId="0" fontId="17" fillId="5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/>
    </xf>
    <xf numFmtId="0" fontId="4" fillId="9" borderId="1" applyAlignment="1" pivotButton="0" quotePrefix="0" xfId="0">
      <alignment horizontal="left" vertical="center"/>
    </xf>
    <xf numFmtId="0" fontId="4" fillId="11" borderId="1" applyAlignment="1" pivotButton="0" quotePrefix="0" xfId="0">
      <alignment horizontal="left" vertical="center"/>
    </xf>
    <xf numFmtId="0" fontId="4" fillId="7" borderId="1" applyAlignment="1" pivotButton="0" quotePrefix="0" xfId="0">
      <alignment horizontal="left" vertical="center"/>
    </xf>
    <xf numFmtId="164" fontId="12" fillId="12" borderId="1" applyAlignment="1" pivotButton="0" quotePrefix="0" xfId="0">
      <alignment horizontal="center" vertical="center"/>
    </xf>
    <xf numFmtId="165" fontId="4" fillId="9" borderId="1" applyAlignment="1" pivotButton="0" quotePrefix="0" xfId="0">
      <alignment horizontal="center" vertical="center"/>
    </xf>
    <xf numFmtId="166" fontId="12" fillId="6" borderId="1" applyAlignment="1" pivotButton="0" quotePrefix="0" xfId="0">
      <alignment horizontal="center" vertical="center"/>
    </xf>
    <xf numFmtId="0" fontId="18" fillId="6" borderId="1" applyAlignment="1" pivotButton="0" quotePrefix="0" xfId="0">
      <alignment horizontal="left" vertical="center"/>
    </xf>
    <xf numFmtId="0" fontId="19" fillId="6" borderId="1" applyAlignment="1" pivotButton="0" quotePrefix="0" xfId="0">
      <alignment horizontal="left" vertical="center"/>
    </xf>
    <xf numFmtId="0" fontId="14" fillId="4" borderId="1" applyAlignment="1" pivotButton="0" quotePrefix="0" xfId="0">
      <alignment horizontal="left" vertical="center"/>
    </xf>
    <xf numFmtId="0" fontId="20" fillId="4" borderId="1" applyAlignment="1" pivotButton="0" quotePrefix="0" xfId="0">
      <alignment horizontal="center" vertical="center"/>
    </xf>
    <xf numFmtId="0" fontId="21" fillId="4" borderId="1" applyAlignment="1" pivotButton="0" quotePrefix="0" xfId="0">
      <alignment horizontal="left" vertical="center" wrapText="1"/>
    </xf>
    <xf numFmtId="0" fontId="7" fillId="5" borderId="1" applyAlignment="1" pivotButton="0" quotePrefix="0" xfId="0">
      <alignment horizontal="center" vertical="center"/>
    </xf>
    <xf numFmtId="0" fontId="21" fillId="5" borderId="1" applyAlignment="1" pivotButton="0" quotePrefix="0" xfId="0">
      <alignment horizontal="left" vertical="center" wrapText="1"/>
    </xf>
    <xf numFmtId="0" fontId="7" fillId="4" borderId="1" applyAlignment="1" pivotButton="0" quotePrefix="0" xfId="0">
      <alignment horizontal="center" vertical="center"/>
    </xf>
    <xf numFmtId="0" fontId="20" fillId="5" borderId="1" applyAlignment="1" pivotButton="0" quotePrefix="0" xfId="0">
      <alignment horizontal="center" vertical="center"/>
    </xf>
    <xf numFmtId="10" fontId="12" fillId="4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10" fontId="12" fillId="5" borderId="1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  <xf numFmtId="0" fontId="22" fillId="13" borderId="1" applyAlignment="1" pivotButton="0" quotePrefix="0" xfId="0">
      <alignment horizontal="left" vertical="center"/>
    </xf>
    <xf numFmtId="0" fontId="23" fillId="2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10" fillId="6" borderId="1" applyAlignment="1" pivotButton="0" quotePrefix="0" xfId="0">
      <alignment horizontal="left" vertical="center"/>
    </xf>
    <xf numFmtId="167" fontId="18" fillId="6" borderId="1" applyAlignment="1" pivotButton="0" quotePrefix="0" xfId="0">
      <alignment horizontal="center" vertical="center"/>
    </xf>
    <xf numFmtId="0" fontId="9" fillId="11" borderId="1" applyAlignment="1" pivotButton="0" quotePrefix="0" xfId="0">
      <alignment horizontal="left" vertical="center"/>
    </xf>
    <xf numFmtId="167" fontId="24" fillId="4" borderId="1" applyAlignment="1" pivotButton="0" quotePrefix="0" xfId="0">
      <alignment horizontal="center" vertical="center"/>
    </xf>
    <xf numFmtId="0" fontId="8" fillId="13" borderId="1" applyAlignment="1" pivotButton="0" quotePrefix="0" xfId="0">
      <alignment horizontal="left" vertical="center"/>
    </xf>
    <xf numFmtId="167" fontId="25" fillId="13" borderId="1" applyAlignment="1" pivotButton="0" quotePrefix="0" xfId="0">
      <alignment horizontal="center" vertical="center"/>
    </xf>
    <xf numFmtId="0" fontId="26" fillId="12" borderId="1" applyAlignment="1" pivotButton="0" quotePrefix="0" xfId="0">
      <alignment horizontal="left" vertical="center"/>
    </xf>
    <xf numFmtId="167" fontId="27" fillId="12" borderId="1" applyAlignment="1" pivotButton="0" quotePrefix="0" xfId="0">
      <alignment horizontal="center" vertical="center"/>
    </xf>
    <xf numFmtId="0" fontId="9" fillId="9" borderId="1" applyAlignment="1" pivotButton="0" quotePrefix="0" xfId="0">
      <alignment horizontal="left" vertical="center"/>
    </xf>
    <xf numFmtId="0" fontId="6" fillId="14" borderId="1" applyAlignment="1" pivotButton="0" quotePrefix="0" xfId="0">
      <alignment horizontal="left" vertical="center"/>
    </xf>
    <xf numFmtId="167" fontId="24" fillId="14" borderId="1" applyAlignment="1" pivotButton="0" quotePrefix="0" xfId="0">
      <alignment horizontal="center" vertical="center"/>
    </xf>
    <xf numFmtId="0" fontId="28" fillId="2" borderId="1" applyAlignment="1" pivotButton="0" quotePrefix="0" xfId="0">
      <alignment horizontal="center" vertical="center"/>
    </xf>
    <xf numFmtId="0" fontId="29" fillId="10" borderId="1" applyAlignment="1" pivotButton="0" quotePrefix="0" xfId="0">
      <alignment horizontal="left" vertical="center"/>
    </xf>
    <xf numFmtId="167" fontId="30" fillId="10" borderId="6" applyAlignment="1" pivotButton="0" quotePrefix="0" xfId="0">
      <alignment horizontal="center" vertical="center"/>
    </xf>
    <xf numFmtId="0" fontId="3" fillId="5" borderId="1" applyAlignment="1" pivotButton="0" quotePrefix="0" xfId="0">
      <alignment horizontal="left" vertical="center"/>
    </xf>
    <xf numFmtId="168" fontId="3" fillId="5" borderId="1" applyAlignment="1" pivotButton="0" quotePrefix="0" xfId="0">
      <alignment horizontal="center" vertical="center"/>
    </xf>
    <xf numFmtId="0" fontId="28" fillId="3" borderId="1" applyAlignment="1" pivotButton="0" quotePrefix="0" xfId="0">
      <alignment horizontal="left" vertical="center"/>
    </xf>
    <xf numFmtId="0" fontId="8" fillId="10" borderId="1" applyAlignment="1" pivotButton="0" quotePrefix="0" xfId="0">
      <alignment horizontal="left" vertical="center" wrapText="1"/>
    </xf>
    <xf numFmtId="0" fontId="10" fillId="6" borderId="1" applyAlignment="1" pivotButton="0" quotePrefix="0" xfId="0">
      <alignment horizontal="left" vertical="center" wrapText="1"/>
    </xf>
    <xf numFmtId="0" fontId="31" fillId="12" borderId="1" applyAlignment="1" pivotButton="0" quotePrefix="0" xfId="0">
      <alignment horizontal="center" vertical="center"/>
    </xf>
    <xf numFmtId="0" fontId="8" fillId="12" borderId="1" applyAlignment="1" pivotButton="0" quotePrefix="0" xfId="0">
      <alignment horizontal="center" vertical="center"/>
    </xf>
    <xf numFmtId="0" fontId="10" fillId="12" borderId="1" applyAlignment="1" pivotButton="0" quotePrefix="0" xfId="0">
      <alignment horizontal="left" vertical="center" wrapText="1"/>
    </xf>
    <xf numFmtId="0" fontId="8" fillId="4" borderId="1" applyAlignment="1" pivotButton="0" quotePrefix="0" xfId="0">
      <alignment horizontal="left" vertical="center"/>
    </xf>
    <xf numFmtId="0" fontId="0" fillId="5" borderId="1" pivotButton="0" quotePrefix="0" xfId="0"/>
    <xf numFmtId="0" fontId="9" fillId="2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/>
    </xf>
    <xf numFmtId="0" fontId="5" fillId="4" borderId="1" applyAlignment="1" pivotButton="0" quotePrefix="0" xfId="0">
      <alignment horizontal="center" vertical="center"/>
    </xf>
    <xf numFmtId="0" fontId="32" fillId="6" borderId="1" applyAlignment="1" pivotButton="0" quotePrefix="0" xfId="0">
      <alignment horizontal="center" vertical="center"/>
    </xf>
    <xf numFmtId="0" fontId="5" fillId="5" borderId="1" applyAlignment="1" pivotButton="0" quotePrefix="0" xfId="0">
      <alignment horizontal="center" vertical="center"/>
    </xf>
    <xf numFmtId="0" fontId="4" fillId="15" borderId="1" applyAlignment="1" pivotButton="0" quotePrefix="0" xfId="0">
      <alignment horizontal="left" vertical="center"/>
    </xf>
    <xf numFmtId="0" fontId="4" fillId="11" borderId="1" applyAlignment="1" pivotButton="0" quotePrefix="0" xfId="0">
      <alignment horizontal="left" vertical="center"/>
    </xf>
    <xf numFmtId="0" fontId="4" fillId="2" borderId="1" applyAlignment="1" pivotButton="0" quotePrefix="0" xfId="0">
      <alignment horizontal="left" vertical="center"/>
    </xf>
    <xf numFmtId="0" fontId="4" fillId="9" borderId="1" applyAlignment="1" pivotButton="0" quotePrefix="0" xfId="0">
      <alignment horizontal="left" vertical="center"/>
    </xf>
    <xf numFmtId="0" fontId="12" fillId="10" borderId="1" applyAlignment="1" pivotButton="0" quotePrefix="0" xfId="0">
      <alignment horizontal="left" vertical="center"/>
    </xf>
    <xf numFmtId="0" fontId="27" fillId="12" borderId="1" applyAlignment="1" pivotButton="0" quotePrefix="0" xfId="0">
      <alignment horizontal="center" vertical="center"/>
    </xf>
    <xf numFmtId="0" fontId="33" fillId="10" borderId="1" applyAlignment="1" pivotButton="0" quotePrefix="0" xfId="0">
      <alignment horizontal="center" vertical="center"/>
    </xf>
  </cellXfs>
  <cellStyles count="1">
    <cellStyle name="Normal" xfId="0" builtinId="0" hidden="0"/>
  </cellStyles>
  <dxfs count="1">
    <dxf>
      <font>
        <b val="1"/>
        <color rgb="001E6B3C"/>
      </font>
      <fill>
        <patternFill>
          <bgColor rgb="00E8F5E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D14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6" customWidth="1" min="2" max="2"/>
    <col width="52" customWidth="1" min="3" max="3"/>
    <col width="22" customWidth="1" min="4" max="4"/>
    <col width="4" customWidth="1" min="5" max="5"/>
  </cols>
  <sheetData>
    <row r="1" ht="36" customHeight="1">
      <c r="B1" s="1" t="inlineStr">
        <is>
          <t>GD360 · KIT MÓDULO 1 — EL ESCUDO</t>
        </is>
      </c>
      <c r="C1" s="28" t="n"/>
      <c r="D1" s="29" t="n"/>
    </row>
    <row r="2" ht="24" customHeight="1">
      <c r="B2" s="2" t="inlineStr">
        <is>
          <t>Gestión Dental 360  ·  ACI  ·  GEO-DENT-01  ·  2026</t>
        </is>
      </c>
      <c r="C2" s="28" t="n"/>
      <c r="D2" s="29" t="n"/>
    </row>
    <row r="4" ht="30" customHeight="1">
      <c r="B4" s="3" t="inlineStr">
        <is>
          <t>Este archivo contiene 6 herramientas del Módulo 1. Usa cada pestaña según la instrucción de TutorLMS.</t>
        </is>
      </c>
      <c r="C4" s="28" t="n"/>
      <c r="D4" s="29" t="n"/>
    </row>
    <row r="6">
      <c r="B6" s="4" t="inlineStr">
        <is>
          <t>Pestaña</t>
        </is>
      </c>
      <c r="C6" s="4" t="inlineStr">
        <is>
          <t>Herramienta</t>
        </is>
      </c>
      <c r="D6" s="4" t="inlineStr">
        <is>
          <t>Para qué sirve</t>
        </is>
      </c>
    </row>
    <row r="7" ht="42" customHeight="1">
      <c r="B7" s="5" t="inlineStr">
        <is>
          <t>1. MATRIZ RIESGOS</t>
        </is>
      </c>
      <c r="C7" s="6" t="inlineStr">
        <is>
          <t>Matriz de Riesgos con Semáforo</t>
        </is>
      </c>
      <c r="D7" s="7" t="inlineStr">
        <is>
          <t>Audita el cumplimiento legal de tu consultorio. Identifica vacíos, cuantifica el riesgo y define el plan de remediación. ENTREGABLE PARTE A del M1.</t>
        </is>
      </c>
    </row>
    <row r="8" ht="42" customHeight="1">
      <c r="B8" s="8" t="inlineStr">
        <is>
          <t>2. CHECKLIST PANAMÁ</t>
        </is>
      </c>
      <c r="C8" s="9" t="inlineStr">
        <is>
          <t>Checklist Regulatorio — Panamá</t>
        </is>
      </c>
      <c r="D8" s="10" t="inlineStr">
        <is>
          <t>Lista completa de requisitos legales, sanitarios y de datos para consultorios dentales en Panamá. Incluye Ley 81 (protección de datos / expedientes clínicos).</t>
        </is>
      </c>
    </row>
    <row r="9" ht="42" customHeight="1">
      <c r="B9" s="5" t="inlineStr">
        <is>
          <t>3. PROCESO CONTRAT.</t>
        </is>
      </c>
      <c r="C9" s="6" t="inlineStr">
        <is>
          <t>Proceso de Contratación Legal — Panamá</t>
        </is>
      </c>
      <c r="D9" s="7" t="inlineStr">
        <is>
          <t>Los 5 pasos del proceso de contratación legal con documentos requeridos en cada etapa. Parte B del entregable M1.</t>
        </is>
      </c>
    </row>
    <row r="10" ht="42" customHeight="1">
      <c r="B10" s="8" t="inlineStr">
        <is>
          <t>4. CHECKLIST RRHH</t>
        </is>
      </c>
      <c r="C10" s="9" t="inlineStr">
        <is>
          <t>Checklist Expediente de RRHH</t>
        </is>
      </c>
      <c r="D10" s="10" t="inlineStr">
        <is>
          <t>Documentos obligatorios por ley para el expediente de cada empleado en Panamá. Con casillas de verificación.</t>
        </is>
      </c>
    </row>
    <row r="11" ht="42" customHeight="1">
      <c r="B11" s="5" t="inlineStr">
        <is>
          <t>5. PLANILLA</t>
        </is>
      </c>
      <c r="C11" s="6" t="inlineStr">
        <is>
          <t>Calculadora de Planilla Legal — Panamá</t>
        </is>
      </c>
      <c r="D11" s="7" t="inlineStr">
        <is>
          <t>Calcula el costo laboral total real: salario + CSS + riesgos + seguro educativo + décimo + vacaciones + provisiones. Ingresa solo el salario base.</t>
        </is>
      </c>
    </row>
    <row r="12" ht="42" customHeight="1">
      <c r="B12" s="8" t="inlineStr">
        <is>
          <t>6. PACK RRHH</t>
        </is>
      </c>
      <c r="C12" s="9" t="inlineStr">
        <is>
          <t>Pack RRHH — Documentos de Apoyo</t>
        </is>
      </c>
      <c r="D12" s="10" t="inlineStr">
        <is>
          <t>Estructura del Protocolo de Contratación y formato de la Ficha de Puesto. Completa los campos en azul.</t>
        </is>
      </c>
    </row>
    <row r="14" ht="22" customHeight="1">
      <c r="B14" s="11" t="inlineStr">
        <is>
          <t>⬤ AZUL = celdas de ingreso (puedes editar)   ⬤ NEGRO = fórmulas (no editar)   ⬤ GRIS = referencia (solo lectura)</t>
        </is>
      </c>
      <c r="C14" s="28" t="n"/>
      <c r="D14" s="29" t="n"/>
    </row>
  </sheetData>
  <mergeCells count="4">
    <mergeCell ref="B14:D14"/>
    <mergeCell ref="B1:D1"/>
    <mergeCell ref="B2:D2"/>
    <mergeCell ref="B4:D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I21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4" customWidth="1" min="2" max="2"/>
    <col width="22" customWidth="1" min="3" max="3"/>
    <col width="10" customWidth="1" min="4" max="4"/>
    <col width="10" customWidth="1" min="5" max="5"/>
    <col width="10" customWidth="1" min="6" max="6"/>
    <col width="14" customWidth="1" min="7" max="7"/>
    <col width="34" customWidth="1" min="8" max="8"/>
    <col width="22" customWidth="1" min="9" max="9"/>
    <col width="4" customWidth="1" min="10" max="10"/>
  </cols>
  <sheetData>
    <row r="1" ht="36" customHeight="1">
      <c r="B1" s="1" t="inlineStr">
        <is>
          <t>MATRIZ DE RIESGOS CON SEMÁFORO — M1 PARTE A</t>
        </is>
      </c>
      <c r="C1" s="28" t="n"/>
      <c r="D1" s="28" t="n"/>
      <c r="E1" s="28" t="n"/>
      <c r="F1" s="28" t="n"/>
      <c r="G1" s="28" t="n"/>
      <c r="H1" s="28" t="n"/>
      <c r="I1" s="29" t="n"/>
    </row>
    <row r="2" ht="22" customHeight="1">
      <c r="B2" s="2" t="inlineStr">
        <is>
          <t>Identifica los vacíos legales de tu consultorio · Cuantifica el riesgo · Define el plan de remediación</t>
        </is>
      </c>
      <c r="C2" s="28" t="n"/>
      <c r="D2" s="28" t="n"/>
      <c r="E2" s="28" t="n"/>
      <c r="F2" s="28" t="n"/>
      <c r="G2" s="28" t="n"/>
      <c r="H2" s="28" t="n"/>
      <c r="I2" s="29" t="n"/>
    </row>
    <row r="4" ht="28" customHeight="1">
      <c r="B4" s="3" t="inlineStr">
        <is>
          <t>INSTRUCCIÓN: Completa las celdas en AZUL con los datos de tu consultorio. Mínimo 3 vacíos para aprobar. R = P × I (Probabilidad × Impacto, escala 1-3).</t>
        </is>
      </c>
      <c r="C4" s="28" t="n"/>
      <c r="D4" s="28" t="n"/>
      <c r="E4" s="28" t="n"/>
      <c r="F4" s="28" t="n"/>
      <c r="G4" s="28" t="n"/>
      <c r="H4" s="28" t="n"/>
      <c r="I4" s="29" t="n"/>
    </row>
    <row r="5" ht="22" customHeight="1">
      <c r="B5" s="12" t="inlineStr">
        <is>
          <t>SEMÁFORO:</t>
        </is>
      </c>
      <c r="C5" s="29" t="n"/>
      <c r="D5" s="13" t="inlineStr">
        <is>
          <t>R = 1  →  VERDE</t>
        </is>
      </c>
      <c r="E5" s="14" t="inlineStr">
        <is>
          <t>R = 2-4  →  AMARILLO</t>
        </is>
      </c>
      <c r="F5" s="15" t="inlineStr">
        <is>
          <t>R = 6-9  →  ROJO</t>
        </is>
      </c>
    </row>
    <row r="7" ht="40" customHeight="1">
      <c r="B7" s="4" t="inlineStr">
        <is>
          <t>Vacío Legal / Incumplimiento Identificado</t>
        </is>
      </c>
      <c r="C7" s="4" t="inlineStr">
        <is>
          <t>Área / Normativa</t>
        </is>
      </c>
      <c r="D7" s="16" t="inlineStr">
        <is>
          <t>P
(1-3)</t>
        </is>
      </c>
      <c r="E7" s="16" t="inlineStr">
        <is>
          <t>I
(1-3)</t>
        </is>
      </c>
      <c r="F7" s="16" t="inlineStr">
        <is>
          <t>R = P×I</t>
        </is>
      </c>
      <c r="G7" s="16" t="inlineStr">
        <is>
          <t>SEMÁFORO</t>
        </is>
      </c>
      <c r="H7" s="4" t="inlineStr">
        <is>
          <t>Plan de Remediación</t>
        </is>
      </c>
      <c r="I7" s="4" t="inlineStr">
        <is>
          <t>Fecha Límite / Responsable</t>
        </is>
      </c>
    </row>
    <row r="8" ht="36" customHeight="1">
      <c r="B8" s="17" t="inlineStr">
        <is>
          <t>Sin habilitación sanitaria vigente (MINSA)</t>
        </is>
      </c>
      <c r="C8" s="17" t="inlineStr">
        <is>
          <t>Dec. Ejecutivo 529/1999</t>
        </is>
      </c>
      <c r="D8" s="18" t="n">
        <v>3</v>
      </c>
      <c r="E8" s="18" t="n">
        <v>3</v>
      </c>
      <c r="F8" s="19">
        <f>IFERROR(D8*E8,"")</f>
        <v/>
      </c>
      <c r="G8" s="20">
        <f>IFERROR(IF(F8=1,"✔ VERDE",IF(F8&lt;=4,"⚠ AMARILLO","✖ ROJO")),"—")</f>
        <v/>
      </c>
      <c r="H8" s="17" t="inlineStr"/>
      <c r="I8" s="17" t="inlineStr"/>
    </row>
    <row r="9" ht="36" customHeight="1">
      <c r="B9" s="21" t="inlineStr">
        <is>
          <t>Consentimientos informados sin firma del paciente</t>
        </is>
      </c>
      <c r="C9" s="21" t="inlineStr">
        <is>
          <t>Ley 68 / Ética Odontológica</t>
        </is>
      </c>
      <c r="D9" s="18" t="n">
        <v>2</v>
      </c>
      <c r="E9" s="18" t="n">
        <v>3</v>
      </c>
      <c r="F9" s="22">
        <f>IFERROR(D9*E9,"")</f>
        <v/>
      </c>
      <c r="G9" s="23">
        <f>IFERROR(IF(F9=1,"✔ VERDE",IF(F9&lt;=4,"⚠ AMARILLO","✖ ROJO")),"—")</f>
        <v/>
      </c>
      <c r="H9" s="21" t="inlineStr"/>
      <c r="I9" s="21" t="inlineStr"/>
    </row>
    <row r="10" ht="36" customHeight="1">
      <c r="B10" s="17" t="inlineStr">
        <is>
          <t>Expedientes clínicos físicos sin respaldo digital</t>
        </is>
      </c>
      <c r="C10" s="17" t="inlineStr">
        <is>
          <t>Ley 81 — Protección de Datos</t>
        </is>
      </c>
      <c r="D10" s="18" t="n">
        <v>2</v>
      </c>
      <c r="E10" s="18" t="n">
        <v>2</v>
      </c>
      <c r="F10" s="19">
        <f>IFERROR(D10*E10,"")</f>
        <v/>
      </c>
      <c r="G10" s="20">
        <f>IFERROR(IF(F10=1,"✔ VERDE",IF(F10&lt;=4,"⚠ AMARILLO","✖ ROJO")),"—")</f>
        <v/>
      </c>
      <c r="H10" s="17" t="inlineStr"/>
      <c r="I10" s="17" t="inlineStr"/>
    </row>
    <row r="11" ht="36" customHeight="1">
      <c r="B11" s="21" t="inlineStr">
        <is>
          <t>Sin protocolo de esterilización documentado</t>
        </is>
      </c>
      <c r="C11" s="21" t="inlineStr">
        <is>
          <t>Res. MINSA 462/2006</t>
        </is>
      </c>
      <c r="D11" s="18" t="n">
        <v>2</v>
      </c>
      <c r="E11" s="18" t="n">
        <v>3</v>
      </c>
      <c r="F11" s="22">
        <f>IFERROR(D11*E11,"")</f>
        <v/>
      </c>
      <c r="G11" s="23">
        <f>IFERROR(IF(F11=1,"✔ VERDE",IF(F11&lt;=4,"⚠ AMARILLO","✖ ROJO")),"—")</f>
        <v/>
      </c>
      <c r="H11" s="21" t="inlineStr"/>
      <c r="I11" s="21" t="inlineStr"/>
    </row>
    <row r="12" ht="36" customHeight="1">
      <c r="B12" s="17" t="inlineStr">
        <is>
          <t>Factura electrónica SFEP no implementada</t>
        </is>
      </c>
      <c r="C12" s="17" t="inlineStr">
        <is>
          <t>DGI — SFEP 2025</t>
        </is>
      </c>
      <c r="D12" s="18" t="n">
        <v>3</v>
      </c>
      <c r="E12" s="18" t="n">
        <v>2</v>
      </c>
      <c r="F12" s="19">
        <f>IFERROR(D12*E12,"")</f>
        <v/>
      </c>
      <c r="G12" s="20">
        <f>IFERROR(IF(F12=1,"✔ VERDE",IF(F12&lt;=4,"⚠ AMARILLO","✖ ROJO")),"—")</f>
        <v/>
      </c>
      <c r="H12" s="17" t="inlineStr"/>
      <c r="I12" s="17" t="inlineStr"/>
    </row>
    <row r="13" ht="36" customHeight="1">
      <c r="B13" s="21" t="inlineStr"/>
      <c r="C13" s="21" t="inlineStr"/>
      <c r="D13" s="18" t="inlineStr"/>
      <c r="E13" s="18" t="inlineStr"/>
      <c r="F13" s="22">
        <f>IFERROR(D13*E13,"")</f>
        <v/>
      </c>
      <c r="G13" s="23">
        <f>IFERROR(IF(F13=1,"✔ VERDE",IF(F13&lt;=4,"⚠ AMARILLO","✖ ROJO")),"—")</f>
        <v/>
      </c>
      <c r="H13" s="21" t="inlineStr"/>
      <c r="I13" s="21" t="inlineStr"/>
    </row>
    <row r="14" ht="36" customHeight="1">
      <c r="B14" s="17" t="inlineStr"/>
      <c r="C14" s="17" t="inlineStr"/>
      <c r="D14" s="18" t="inlineStr"/>
      <c r="E14" s="18" t="inlineStr"/>
      <c r="F14" s="19">
        <f>IFERROR(D14*E14,"")</f>
        <v/>
      </c>
      <c r="G14" s="20">
        <f>IFERROR(IF(F14=1,"✔ VERDE",IF(F14&lt;=4,"⚠ AMARILLO","✖ ROJO")),"—")</f>
        <v/>
      </c>
      <c r="H14" s="17" t="inlineStr"/>
      <c r="I14" s="17" t="inlineStr"/>
    </row>
    <row r="15" ht="36" customHeight="1">
      <c r="B15" s="21" t="inlineStr"/>
      <c r="C15" s="21" t="inlineStr"/>
      <c r="D15" s="18" t="inlineStr"/>
      <c r="E15" s="18" t="inlineStr"/>
      <c r="F15" s="22">
        <f>IFERROR(D15*E15,"")</f>
        <v/>
      </c>
      <c r="G15" s="23">
        <f>IFERROR(IF(F15=1,"✔ VERDE",IF(F15&lt;=4,"⚠ AMARILLO","✖ ROJO")),"—")</f>
        <v/>
      </c>
      <c r="H15" s="21" t="inlineStr"/>
      <c r="I15" s="21" t="inlineStr"/>
    </row>
    <row r="16" ht="36" customHeight="1">
      <c r="B16" s="17" t="inlineStr"/>
      <c r="C16" s="17" t="inlineStr"/>
      <c r="D16" s="18" t="inlineStr"/>
      <c r="E16" s="18" t="inlineStr"/>
      <c r="F16" s="19">
        <f>IFERROR(D16*E16,"")</f>
        <v/>
      </c>
      <c r="G16" s="20">
        <f>IFERROR(IF(F16=1,"✔ VERDE",IF(F16&lt;=4,"⚠ AMARILLO","✖ ROJO")),"—")</f>
        <v/>
      </c>
      <c r="H16" s="17" t="inlineStr"/>
      <c r="I16" s="17" t="inlineStr"/>
    </row>
    <row r="17" ht="36" customHeight="1">
      <c r="B17" s="21" t="inlineStr"/>
      <c r="C17" s="21" t="inlineStr"/>
      <c r="D17" s="18" t="inlineStr"/>
      <c r="E17" s="18" t="inlineStr"/>
      <c r="F17" s="22">
        <f>IFERROR(D17*E17,"")</f>
        <v/>
      </c>
      <c r="G17" s="23">
        <f>IFERROR(IF(F17=1,"✔ VERDE",IF(F17&lt;=4,"⚠ AMARILLO","✖ ROJO")),"—")</f>
        <v/>
      </c>
      <c r="H17" s="21" t="inlineStr"/>
      <c r="I17" s="21" t="inlineStr"/>
    </row>
    <row r="19" ht="26" customHeight="1">
      <c r="B19" s="24" t="inlineStr">
        <is>
          <t>TOTAL DE VACÍOS IDENTIFICADOS:</t>
        </is>
      </c>
      <c r="C19" s="28" t="n"/>
      <c r="D19" s="28" t="n"/>
      <c r="E19" s="29" t="n"/>
      <c r="F19" s="25">
        <f>COUNTA(B8:B17)</f>
        <v/>
      </c>
      <c r="G19" s="26">
        <f>IF(F19&gt;=3,"✔ Cumple el mínimo requerido (3 vacíos)","✖ Faltan "&amp; (3-F19) &amp;" vacío(s) para alcanzar el mínimo")</f>
        <v/>
      </c>
      <c r="H19" s="28" t="n"/>
      <c r="I19" s="29" t="n"/>
    </row>
    <row r="21">
      <c r="B21" s="27" t="inlineStr">
        <is>
          <t>Fuente: Dec. Ejecutivo 529/1999 · Ley 68 de 2003 · Ley 81 de 2019 · Res. MINSA 462/2006 · DGI SFEP 2025 · ACI GD360</t>
        </is>
      </c>
      <c r="C21" s="28" t="n"/>
      <c r="D21" s="28" t="n"/>
      <c r="E21" s="28" t="n"/>
      <c r="F21" s="28" t="n"/>
      <c r="G21" s="28" t="n"/>
      <c r="H21" s="28" t="n"/>
      <c r="I21" s="29" t="n"/>
    </row>
  </sheetData>
  <mergeCells count="7">
    <mergeCell ref="B21:I21"/>
    <mergeCell ref="G19:I19"/>
    <mergeCell ref="B5:C5"/>
    <mergeCell ref="B2:I2"/>
    <mergeCell ref="B19:E19"/>
    <mergeCell ref="B1:I1"/>
    <mergeCell ref="B4:I4"/>
  </mergeCells>
  <conditionalFormatting sqref="G8:G17">
    <cfRule type="cellIs" priority="1" operator="containsText" dxfId="0">
      <formula>"VERDE"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G51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8" customWidth="1" min="2" max="2"/>
    <col width="36" customWidth="1" min="3" max="3"/>
    <col width="28" customWidth="1" min="4" max="4"/>
    <col width="20" customWidth="1" min="5" max="5"/>
    <col width="14" customWidth="1" min="6" max="6"/>
    <col width="28" customWidth="1" min="7" max="7"/>
    <col width="3" customWidth="1" min="8" max="8"/>
  </cols>
  <sheetData>
    <row r="1" ht="36" customHeight="1">
      <c r="B1" s="1" t="inlineStr">
        <is>
          <t>CHECKLIST REGULATORIO — CONSULTORIOS DENTALES · PANAMÁ 2026</t>
        </is>
      </c>
      <c r="C1" s="28" t="n"/>
      <c r="D1" s="28" t="n"/>
      <c r="E1" s="28" t="n"/>
      <c r="F1" s="28" t="n"/>
      <c r="G1" s="29" t="n"/>
    </row>
    <row r="2" ht="22" customHeight="1">
      <c r="B2" s="2" t="inlineStr">
        <is>
          <t>Habilitación Sanitaria · Ley 81 Protección de Datos · Fiscalía · Laboral  ·  Fuente: MINSA / DGI / MITRADEL / Ley 81</t>
        </is>
      </c>
      <c r="C2" s="28" t="n"/>
      <c r="D2" s="28" t="n"/>
      <c r="E2" s="28" t="n"/>
      <c r="F2" s="28" t="n"/>
      <c r="G2" s="29" t="n"/>
    </row>
    <row r="4" ht="26" customHeight="1">
      <c r="B4" s="3" t="inlineStr">
        <is>
          <t>INSTRUCCIÓN: Marca SÍ / NO / N/A en la columna 'Estado'. Las celdas en amarillo requieren acción urgente si la respuesta es NO.</t>
        </is>
      </c>
      <c r="C4" s="28" t="n"/>
      <c r="D4" s="28" t="n"/>
      <c r="E4" s="28" t="n"/>
      <c r="F4" s="28" t="n"/>
      <c r="G4" s="29" t="n"/>
    </row>
    <row r="6" ht="26" customHeight="1">
      <c r="B6" s="30" t="inlineStr">
        <is>
          <t xml:space="preserve">  HABILITACIÓN SANITARIA — MINSA (Dec. Ejecutivo 529/1999 + Res. 462/2006)</t>
        </is>
      </c>
      <c r="C6" s="28" t="n"/>
      <c r="D6" s="28" t="n"/>
      <c r="E6" s="28" t="n"/>
      <c r="F6" s="28" t="n"/>
      <c r="G6" s="29" t="n"/>
    </row>
    <row r="7" ht="22" customHeight="1">
      <c r="B7" s="31" t="inlineStr">
        <is>
          <t>Código</t>
        </is>
      </c>
      <c r="C7" s="31" t="inlineStr">
        <is>
          <t>Requisito / Documento</t>
        </is>
      </c>
      <c r="D7" s="31" t="inlineStr">
        <is>
          <t>Base Legal</t>
        </is>
      </c>
      <c r="E7" s="31" t="inlineStr">
        <is>
          <t>Nota Operativa</t>
        </is>
      </c>
      <c r="F7" s="31" t="inlineStr">
        <is>
          <t>Estado</t>
        </is>
      </c>
      <c r="G7" s="31" t="inlineStr">
        <is>
          <t>Observación / Acción</t>
        </is>
      </c>
    </row>
    <row r="8" ht="38" customHeight="1">
      <c r="B8" s="32" t="inlineStr">
        <is>
          <t>HB-01</t>
        </is>
      </c>
      <c r="C8" s="33" t="inlineStr">
        <is>
          <t>Permiso de operación MINSA vigente (renovación anual)</t>
        </is>
      </c>
      <c r="D8" s="34" t="inlineStr">
        <is>
          <t>Dec. Ej. 529/1999 Art. 5</t>
        </is>
      </c>
      <c r="E8" s="35" t="inlineStr">
        <is>
          <t>URGENTE — cierre si vence</t>
        </is>
      </c>
      <c r="F8" s="18" t="inlineStr"/>
      <c r="G8" s="17" t="inlineStr"/>
    </row>
    <row r="9" ht="38" customHeight="1">
      <c r="B9" s="36" t="inlineStr">
        <is>
          <t>HB-02</t>
        </is>
      </c>
      <c r="C9" s="37" t="inlineStr">
        <is>
          <t>Inspección sanitaria MINSA aprobada en los últimos 12 meses</t>
        </is>
      </c>
      <c r="D9" s="38" t="inlineStr">
        <is>
          <t>Res. MINSA 462/2006</t>
        </is>
      </c>
      <c r="E9" s="39" t="inlineStr">
        <is>
          <t>Programar si no hay constancia</t>
        </is>
      </c>
      <c r="F9" s="18" t="inlineStr"/>
      <c r="G9" s="21" t="inlineStr"/>
    </row>
    <row r="10" ht="38" customHeight="1">
      <c r="B10" s="32" t="inlineStr">
        <is>
          <t>HB-03</t>
        </is>
      </c>
      <c r="C10" s="33" t="inlineStr">
        <is>
          <t>Área de esterilización separada del área clínica con acceso restringido</t>
        </is>
      </c>
      <c r="D10" s="34" t="inlineStr">
        <is>
          <t>Res. MINSA 462/2006 Art. 8</t>
        </is>
      </c>
      <c r="E10" s="35" t="inlineStr">
        <is>
          <t>Verificar layout físico</t>
        </is>
      </c>
      <c r="F10" s="18" t="inlineStr"/>
      <c r="G10" s="17" t="inlineStr"/>
    </row>
    <row r="11" ht="38" customHeight="1">
      <c r="B11" s="36" t="inlineStr">
        <is>
          <t>HB-04</t>
        </is>
      </c>
      <c r="C11" s="37" t="inlineStr">
        <is>
          <t>Autoclave con registro de ciclos de esterilización actualizado</t>
        </is>
      </c>
      <c r="D11" s="38" t="inlineStr">
        <is>
          <t>Res. MINSA 462/2006 Art. 12</t>
        </is>
      </c>
      <c r="E11" s="39" t="inlineStr">
        <is>
          <t>Registro diario obligatorio</t>
        </is>
      </c>
      <c r="F11" s="18" t="inlineStr"/>
      <c r="G11" s="21" t="inlineStr"/>
    </row>
    <row r="12" ht="38" customHeight="1">
      <c r="B12" s="32" t="inlineStr">
        <is>
          <t>HB-05</t>
        </is>
      </c>
      <c r="C12" s="33" t="inlineStr">
        <is>
          <t>Protocolo de bioseguridad documentado y visible en el consultorio</t>
        </is>
      </c>
      <c r="D12" s="34" t="inlineStr">
        <is>
          <t>Res. MINSA 462/2006 Art. 15</t>
        </is>
      </c>
      <c r="E12" s="35" t="inlineStr">
        <is>
          <t>Documento + cartel en área clínica</t>
        </is>
      </c>
      <c r="F12" s="18" t="inlineStr"/>
      <c r="G12" s="17" t="inlineStr"/>
    </row>
    <row r="13" ht="38" customHeight="1">
      <c r="B13" s="36" t="inlineStr">
        <is>
          <t>HB-06</t>
        </is>
      </c>
      <c r="C13" s="37" t="inlineStr">
        <is>
          <t>Contrato con empresa autorizada para manejo de desechos bioinfecciosos</t>
        </is>
      </c>
      <c r="D13" s="38" t="inlineStr">
        <is>
          <t>Res. DGNVS / ANAM</t>
        </is>
      </c>
      <c r="E13" s="39" t="inlineStr">
        <is>
          <t>Empresa debe tener permiso ANAM</t>
        </is>
      </c>
      <c r="F13" s="18" t="inlineStr"/>
      <c r="G13" s="21" t="inlineStr"/>
    </row>
    <row r="14" ht="38" customHeight="1">
      <c r="B14" s="32" t="inlineStr">
        <is>
          <t>HB-07</t>
        </is>
      </c>
      <c r="C14" s="33" t="inlineStr">
        <is>
          <t>Idoneidad profesional del odontólogo registrada y vigente (JAOP)</t>
        </is>
      </c>
      <c r="D14" s="34" t="inlineStr">
        <is>
          <t>Ley 9 de 1962 Art. 3</t>
        </is>
      </c>
      <c r="E14" s="35" t="inlineStr">
        <is>
          <t>Verificar fecha de vencimiento</t>
        </is>
      </c>
      <c r="F14" s="18" t="inlineStr"/>
      <c r="G14" s="17" t="inlineStr"/>
    </row>
    <row r="16" ht="26" customHeight="1">
      <c r="B16" s="40" t="inlineStr">
        <is>
          <t xml:space="preserve">  RESPONSABILIDAD CIVIL Y CONSENTIMIENTO INFORMADO (Ley 68 de 2003)</t>
        </is>
      </c>
      <c r="C16" s="28" t="n"/>
      <c r="D16" s="28" t="n"/>
      <c r="E16" s="28" t="n"/>
      <c r="F16" s="28" t="n"/>
      <c r="G16" s="29" t="n"/>
    </row>
    <row r="17" ht="22" customHeight="1">
      <c r="B17" s="31" t="inlineStr">
        <is>
          <t>Código</t>
        </is>
      </c>
      <c r="C17" s="31" t="inlineStr">
        <is>
          <t>Requisito / Documento</t>
        </is>
      </c>
      <c r="D17" s="31" t="inlineStr">
        <is>
          <t>Base Legal</t>
        </is>
      </c>
      <c r="E17" s="31" t="inlineStr">
        <is>
          <t>Nota Operativa</t>
        </is>
      </c>
      <c r="F17" s="31" t="inlineStr">
        <is>
          <t>Estado</t>
        </is>
      </c>
      <c r="G17" s="31" t="inlineStr">
        <is>
          <t>Observación / Acción</t>
        </is>
      </c>
    </row>
    <row r="18" ht="38" customHeight="1">
      <c r="B18" s="32" t="inlineStr">
        <is>
          <t>CI-01</t>
        </is>
      </c>
      <c r="C18" s="33" t="inlineStr">
        <is>
          <t>Formulario de Consentimiento Informado firmado por paciente antes de cada procedimiento invasivo</t>
        </is>
      </c>
      <c r="D18" s="34" t="inlineStr">
        <is>
          <t>Ley 68/2003 Art. 37</t>
        </is>
      </c>
      <c r="E18" s="35" t="inlineStr">
        <is>
          <t>Mantener en expediente físico o digital</t>
        </is>
      </c>
      <c r="F18" s="18" t="inlineStr"/>
      <c r="G18" s="17" t="inlineStr"/>
    </row>
    <row r="19" ht="38" customHeight="1">
      <c r="B19" s="36" t="inlineStr">
        <is>
          <t>CI-02</t>
        </is>
      </c>
      <c r="C19" s="37" t="inlineStr">
        <is>
          <t>Consentimiento diferenciado para menores de edad (firma del padre/tutor)</t>
        </is>
      </c>
      <c r="D19" s="38" t="inlineStr">
        <is>
          <t>Ley 68/2003 Art. 11</t>
        </is>
      </c>
      <c r="E19" s="39" t="inlineStr">
        <is>
          <t>Incluir copia del documento del tutor</t>
        </is>
      </c>
      <c r="F19" s="18" t="inlineStr"/>
      <c r="G19" s="21" t="inlineStr"/>
    </row>
    <row r="20" ht="38" customHeight="1">
      <c r="B20" s="32" t="inlineStr">
        <is>
          <t>CI-03</t>
        </is>
      </c>
      <c r="C20" s="33" t="inlineStr">
        <is>
          <t>Seguro de responsabilidad civil profesional vigente</t>
        </is>
      </c>
      <c r="D20" s="34" t="inlineStr">
        <is>
          <t>Recomendación JAOP 2025</t>
        </is>
      </c>
      <c r="E20" s="35" t="inlineStr">
        <is>
          <t>No obligatorio pero altamente recomendado</t>
        </is>
      </c>
      <c r="F20" s="18" t="inlineStr"/>
      <c r="G20" s="17" t="inlineStr"/>
    </row>
    <row r="21" ht="38" customHeight="1">
      <c r="B21" s="36" t="inlineStr">
        <is>
          <t>CI-04</t>
        </is>
      </c>
      <c r="C21" s="37" t="inlineStr">
        <is>
          <t>Protocolo documentado de manejo de quejas y eventos adversos</t>
        </is>
      </c>
      <c r="D21" s="38" t="inlineStr">
        <is>
          <t>Ley 68/2003 Art. 40</t>
        </is>
      </c>
      <c r="E21" s="39" t="inlineStr">
        <is>
          <t>Incluir en Manual del Consultorio</t>
        </is>
      </c>
      <c r="F21" s="18" t="inlineStr"/>
      <c r="G21" s="21" t="inlineStr"/>
    </row>
    <row r="23" ht="26" customHeight="1">
      <c r="B23" s="41" t="inlineStr">
        <is>
          <t xml:space="preserve">  PROTECCIÓN DE DATOS — LEY 81 DE 2019 (Expedientes Clínicos)</t>
        </is>
      </c>
      <c r="C23" s="28" t="n"/>
      <c r="D23" s="28" t="n"/>
      <c r="E23" s="28" t="n"/>
      <c r="F23" s="28" t="n"/>
      <c r="G23" s="29" t="n"/>
    </row>
    <row r="24" ht="22" customHeight="1">
      <c r="B24" s="31" t="inlineStr">
        <is>
          <t>Código</t>
        </is>
      </c>
      <c r="C24" s="31" t="inlineStr">
        <is>
          <t>Requisito / Documento</t>
        </is>
      </c>
      <c r="D24" s="31" t="inlineStr">
        <is>
          <t>Base Legal</t>
        </is>
      </c>
      <c r="E24" s="31" t="inlineStr">
        <is>
          <t>Nota Operativa</t>
        </is>
      </c>
      <c r="F24" s="31" t="inlineStr">
        <is>
          <t>Estado</t>
        </is>
      </c>
      <c r="G24" s="31" t="inlineStr">
        <is>
          <t>Observación / Acción</t>
        </is>
      </c>
    </row>
    <row r="25" ht="38" customHeight="1">
      <c r="B25" s="32" t="inlineStr">
        <is>
          <t>L81-01</t>
        </is>
      </c>
      <c r="C25" s="33" t="inlineStr">
        <is>
          <t>Base de datos de pacientes registrada ante la Autoridad de Protección de Datos Personales (APDP)</t>
        </is>
      </c>
      <c r="D25" s="34" t="inlineStr">
        <is>
          <t>Ley 81/2019 Art. 21</t>
        </is>
      </c>
      <c r="E25" s="35" t="inlineStr">
        <is>
          <t>Registro en www.apdp.gob.pa</t>
        </is>
      </c>
      <c r="F25" s="18" t="inlineStr"/>
      <c r="G25" s="17" t="inlineStr"/>
    </row>
    <row r="26" ht="38" customHeight="1">
      <c r="B26" s="36" t="inlineStr">
        <is>
          <t>L81-02</t>
        </is>
      </c>
      <c r="C26" s="37" t="inlineStr">
        <is>
          <t>Política de Privacidad documentada y entregada al paciente en el primer contacto</t>
        </is>
      </c>
      <c r="D26" s="38" t="inlineStr">
        <is>
          <t>Ley 81/2019 Art. 14</t>
        </is>
      </c>
      <c r="E26" s="39" t="inlineStr">
        <is>
          <t>Incluir en formulario de admisión</t>
        </is>
      </c>
      <c r="F26" s="18" t="inlineStr"/>
      <c r="G26" s="21" t="inlineStr"/>
    </row>
    <row r="27" ht="38" customHeight="1">
      <c r="B27" s="32" t="inlineStr">
        <is>
          <t>L81-03</t>
        </is>
      </c>
      <c r="C27" s="33" t="inlineStr">
        <is>
          <t>Expedientes clínicos digitales almacenados en servidor con cifrado y acceso restringido</t>
        </is>
      </c>
      <c r="D27" s="34" t="inlineStr">
        <is>
          <t>Ley 81/2019 Art. 27</t>
        </is>
      </c>
      <c r="E27" s="35" t="inlineStr">
        <is>
          <t>Solo el odontólogo y asistente autorizado</t>
        </is>
      </c>
      <c r="F27" s="18" t="inlineStr"/>
      <c r="G27" s="17" t="inlineStr"/>
    </row>
    <row r="28" ht="38" customHeight="1">
      <c r="B28" s="36" t="inlineStr">
        <is>
          <t>L81-04</t>
        </is>
      </c>
      <c r="C28" s="37" t="inlineStr">
        <is>
          <t>Protocolo documentado de respuesta a solicitudes de acceso, rectificación o supresión de datos del paciente</t>
        </is>
      </c>
      <c r="D28" s="38" t="inlineStr">
        <is>
          <t>Ley 81/2019 Art. 36 (Derechos ARCO)</t>
        </is>
      </c>
      <c r="E28" s="39" t="inlineStr">
        <is>
          <t>Plazo de respuesta: 15 días hábiles</t>
        </is>
      </c>
      <c r="F28" s="18" t="inlineStr"/>
      <c r="G28" s="21" t="inlineStr"/>
    </row>
    <row r="29" ht="38" customHeight="1">
      <c r="B29" s="32" t="inlineStr">
        <is>
          <t>L81-05</t>
        </is>
      </c>
      <c r="C29" s="33" t="inlineStr">
        <is>
          <t>Contrato de confidencialidad firmado por asistentes y personal administrativo con acceso a expedientes</t>
        </is>
      </c>
      <c r="D29" s="34" t="inlineStr">
        <is>
          <t>Ley 81/2019 Art. 30</t>
        </is>
      </c>
      <c r="E29" s="35" t="inlineStr">
        <is>
          <t>Renovar con cada contrato de trabajo</t>
        </is>
      </c>
      <c r="F29" s="18" t="inlineStr"/>
      <c r="G29" s="17" t="inlineStr"/>
    </row>
    <row r="30" ht="38" customHeight="1">
      <c r="B30" s="36" t="inlineStr">
        <is>
          <t>L81-06</t>
        </is>
      </c>
      <c r="C30" s="37" t="inlineStr">
        <is>
          <t>Política de retención y destrucción segura de expedientes (físicos: triturado; digitales: borrado certificado)</t>
        </is>
      </c>
      <c r="D30" s="38" t="inlineStr">
        <is>
          <t>Ley 81/2019 Art. 29</t>
        </is>
      </c>
      <c r="E30" s="39" t="inlineStr">
        <is>
          <t>Tiempo mínimo de retención: 10 años</t>
        </is>
      </c>
      <c r="F30" s="18" t="inlineStr"/>
      <c r="G30" s="21" t="inlineStr"/>
    </row>
    <row r="31" ht="38" customHeight="1">
      <c r="B31" s="32" t="inlineStr">
        <is>
          <t>L81-07</t>
        </is>
      </c>
      <c r="C31" s="33" t="inlineStr">
        <is>
          <t>Formularios de admisión incluyen cláusula de consentimiento explícito para tratamiento de datos personales</t>
        </is>
      </c>
      <c r="D31" s="34" t="inlineStr">
        <is>
          <t>Ley 81/2019 Art. 15</t>
        </is>
      </c>
      <c r="E31" s="35" t="inlineStr">
        <is>
          <t>Casilla de verificación o firma separada</t>
        </is>
      </c>
      <c r="F31" s="18" t="inlineStr"/>
      <c r="G31" s="17" t="inlineStr"/>
    </row>
    <row r="33" ht="26" customHeight="1">
      <c r="B33" s="42" t="inlineStr">
        <is>
          <t xml:space="preserve">  OBLIGACIONES FISCALES — DGI PANAMÁ 2026</t>
        </is>
      </c>
      <c r="C33" s="28" t="n"/>
      <c r="D33" s="28" t="n"/>
      <c r="E33" s="28" t="n"/>
      <c r="F33" s="28" t="n"/>
      <c r="G33" s="29" t="n"/>
    </row>
    <row r="34" ht="22" customHeight="1">
      <c r="B34" s="31" t="inlineStr">
        <is>
          <t>Código</t>
        </is>
      </c>
      <c r="C34" s="31" t="inlineStr">
        <is>
          <t>Requisito / Documento</t>
        </is>
      </c>
      <c r="D34" s="31" t="inlineStr">
        <is>
          <t>Base Legal</t>
        </is>
      </c>
      <c r="E34" s="31" t="inlineStr">
        <is>
          <t>Nota Operativa</t>
        </is>
      </c>
      <c r="F34" s="31" t="inlineStr">
        <is>
          <t>Estado</t>
        </is>
      </c>
      <c r="G34" s="31" t="inlineStr">
        <is>
          <t>Observación / Acción</t>
        </is>
      </c>
    </row>
    <row r="35" ht="38" customHeight="1">
      <c r="B35" s="32" t="inlineStr">
        <is>
          <t>FIS-01</t>
        </is>
      </c>
      <c r="C35" s="33" t="inlineStr">
        <is>
          <t>RUC (Registro Único de Contribuyente) activo y al día</t>
        </is>
      </c>
      <c r="D35" s="34" t="inlineStr">
        <is>
          <t>DGI — Decreto Ej. 170</t>
        </is>
      </c>
      <c r="E35" s="35" t="inlineStr">
        <is>
          <t>Verificar en e-Tax 2.0</t>
        </is>
      </c>
      <c r="F35" s="18" t="inlineStr"/>
      <c r="G35" s="17" t="inlineStr"/>
    </row>
    <row r="36" ht="38" customHeight="1">
      <c r="B36" s="36" t="inlineStr">
        <is>
          <t>FIS-02</t>
        </is>
      </c>
      <c r="C36" s="37" t="inlineStr">
        <is>
          <t>ITBMS (7%) cobrado y declarado correctamente en los tratamientos gravados</t>
        </is>
      </c>
      <c r="D36" s="38" t="inlineStr">
        <is>
          <t>Ley 76/1976 + mod. 2012</t>
        </is>
      </c>
      <c r="E36" s="39" t="inlineStr">
        <is>
          <t>Verificar qué tratamientos están exonerados</t>
        </is>
      </c>
      <c r="F36" s="18" t="inlineStr"/>
      <c r="G36" s="21" t="inlineStr"/>
    </row>
    <row r="37" ht="38" customHeight="1">
      <c r="B37" s="32" t="inlineStr">
        <is>
          <t>FIS-03</t>
        </is>
      </c>
      <c r="C37" s="33" t="inlineStr">
        <is>
          <t>Factura electrónica SFEP implementada o en proceso de implementación</t>
        </is>
      </c>
      <c r="D37" s="34" t="inlineStr">
        <is>
          <t>DGI — Resolución 201-8734</t>
        </is>
      </c>
      <c r="E37" s="35" t="inlineStr">
        <is>
          <t>Transición obligatoria en curso — no hay prórroga</t>
        </is>
      </c>
      <c r="F37" s="18" t="inlineStr"/>
      <c r="G37" s="17" t="inlineStr"/>
    </row>
    <row r="38" ht="38" customHeight="1">
      <c r="B38" s="36" t="inlineStr">
        <is>
          <t>FIS-04</t>
        </is>
      </c>
      <c r="C38" s="37" t="inlineStr">
        <is>
          <t>Declaración de ISR estimada (3 partidas: jun / sep / dic) al día</t>
        </is>
      </c>
      <c r="D38" s="38" t="inlineStr">
        <is>
          <t>Decreto Ej. 170 Art. 700</t>
        </is>
      </c>
      <c r="E38" s="39" t="inlineStr">
        <is>
          <t>Multa 10% + intereses si hay mora</t>
        </is>
      </c>
      <c r="F38" s="18" t="inlineStr"/>
      <c r="G38" s="21" t="inlineStr"/>
    </row>
    <row r="39" ht="38" customHeight="1">
      <c r="B39" s="32" t="inlineStr">
        <is>
          <t>FIS-05</t>
        </is>
      </c>
      <c r="C39" s="33" t="inlineStr">
        <is>
          <t>Aviso de operación municipal vigente</t>
        </is>
      </c>
      <c r="D39" s="34" t="inlineStr">
        <is>
          <t>ANCON / Municipio</t>
        </is>
      </c>
      <c r="E39" s="35" t="inlineStr">
        <is>
          <t>Renovación anual enero-febrero</t>
        </is>
      </c>
      <c r="F39" s="18" t="inlineStr"/>
      <c r="G39" s="17" t="inlineStr"/>
    </row>
    <row r="41" ht="26" customHeight="1">
      <c r="B41" s="43" t="inlineStr">
        <is>
          <t xml:space="preserve">  OBLIGACIONES LABORALES — MITRADEL / CSS 2026</t>
        </is>
      </c>
      <c r="C41" s="28" t="n"/>
      <c r="D41" s="28" t="n"/>
      <c r="E41" s="28" t="n"/>
      <c r="F41" s="28" t="n"/>
      <c r="G41" s="29" t="n"/>
    </row>
    <row r="42" ht="22" customHeight="1">
      <c r="B42" s="31" t="inlineStr">
        <is>
          <t>Código</t>
        </is>
      </c>
      <c r="C42" s="31" t="inlineStr">
        <is>
          <t>Requisito / Documento</t>
        </is>
      </c>
      <c r="D42" s="31" t="inlineStr">
        <is>
          <t>Base Legal</t>
        </is>
      </c>
      <c r="E42" s="31" t="inlineStr">
        <is>
          <t>Nota Operativa</t>
        </is>
      </c>
      <c r="F42" s="31" t="inlineStr">
        <is>
          <t>Estado</t>
        </is>
      </c>
      <c r="G42" s="31" t="inlineStr">
        <is>
          <t>Observación / Acción</t>
        </is>
      </c>
    </row>
    <row r="43" ht="38" customHeight="1">
      <c r="B43" s="32" t="inlineStr">
        <is>
          <t>LAB-01</t>
        </is>
      </c>
      <c r="C43" s="33" t="inlineStr">
        <is>
          <t>Contratos de trabajo escritos para todos los empleados formales (incluyendo período de prueba si aplica)</t>
        </is>
      </c>
      <c r="D43" s="34" t="inlineStr">
        <is>
          <t>Código de Trabajo Art. 67</t>
        </is>
      </c>
      <c r="E43" s="35" t="inlineStr">
        <is>
          <t>Período de prueba máx. 3 meses</t>
        </is>
      </c>
      <c r="F43" s="18" t="inlineStr"/>
      <c r="G43" s="17" t="inlineStr"/>
    </row>
    <row r="44" ht="38" customHeight="1">
      <c r="B44" s="36" t="inlineStr">
        <is>
          <t>LAB-02</t>
        </is>
      </c>
      <c r="C44" s="37" t="inlineStr">
        <is>
          <t>Planilla inscrita y al día en la Caja de Seguro Social (CSS)</t>
        </is>
      </c>
      <c r="D44" s="38" t="inlineStr">
        <is>
          <t>Ley Orgánica CSS Art. 83</t>
        </is>
      </c>
      <c r="E44" s="39" t="inlineStr">
        <is>
          <t>Presentar planilla mensual antes del 15</t>
        </is>
      </c>
      <c r="F44" s="18" t="inlineStr"/>
      <c r="G44" s="21" t="inlineStr"/>
    </row>
    <row r="45" ht="38" customHeight="1">
      <c r="B45" s="32" t="inlineStr">
        <is>
          <t>LAB-03</t>
        </is>
      </c>
      <c r="C45" s="33" t="inlineStr">
        <is>
          <t>Pago del Seguro Educativo descontado y reportado (1.25% empleado + 1.50% patronal)</t>
        </is>
      </c>
      <c r="D45" s="34" t="inlineStr">
        <is>
          <t>Ley 52/2005</t>
        </is>
      </c>
      <c r="E45" s="35" t="inlineStr">
        <is>
          <t>Incluir en planilla CSS mensual</t>
        </is>
      </c>
      <c r="F45" s="18" t="inlineStr"/>
      <c r="G45" s="17" t="inlineStr"/>
    </row>
    <row r="46" ht="38" customHeight="1">
      <c r="B46" s="36" t="inlineStr">
        <is>
          <t>LAB-04</t>
        </is>
      </c>
      <c r="C46" s="37" t="inlineStr">
        <is>
          <t>Décimo tercer mes provisionado mensualmente y pagado en las 3 fechas legales (abr / ago / dic)</t>
        </is>
      </c>
      <c r="D46" s="38" t="inlineStr">
        <is>
          <t>Código de Trabajo Art. 150</t>
        </is>
      </c>
      <c r="E46" s="39" t="inlineStr">
        <is>
          <t>Monto = salario mensual ÷ 12</t>
        </is>
      </c>
      <c r="F46" s="18" t="inlineStr"/>
      <c r="G46" s="21" t="inlineStr"/>
    </row>
    <row r="47" ht="38" customHeight="1">
      <c r="B47" s="32" t="inlineStr">
        <is>
          <t>LAB-05</t>
        </is>
      </c>
      <c r="C47" s="33" t="inlineStr">
        <is>
          <t>Vacaciones acumuladas calculadas y disponibles (30 días hábiles por año de servicio)</t>
        </is>
      </c>
      <c r="D47" s="34" t="inlineStr">
        <is>
          <t>Código de Trabajo Art. 54</t>
        </is>
      </c>
      <c r="E47" s="35" t="inlineStr">
        <is>
          <t>No puede ser compensada en dinero salvo en liquidación</t>
        </is>
      </c>
      <c r="F47" s="18" t="inlineStr"/>
      <c r="G47" s="17" t="inlineStr"/>
    </row>
    <row r="48" ht="38" customHeight="1">
      <c r="B48" s="36" t="inlineStr">
        <is>
          <t>LAB-06</t>
        </is>
      </c>
      <c r="C48" s="37" t="inlineStr">
        <is>
          <t>Reglamento Interno de Trabajo presentado ante MITRADEL</t>
        </is>
      </c>
      <c r="D48" s="38" t="inlineStr">
        <is>
          <t>Código de Trabajo Art. 192</t>
        </is>
      </c>
      <c r="E48" s="39" t="inlineStr">
        <is>
          <t>Obligatorio si tiene 10+ empleados; recomendado siempre</t>
        </is>
      </c>
      <c r="F48" s="18" t="inlineStr"/>
      <c r="G48" s="21" t="inlineStr"/>
    </row>
    <row r="49" ht="38" customHeight="1">
      <c r="B49" s="32" t="inlineStr">
        <is>
          <t>LAB-07</t>
        </is>
      </c>
      <c r="C49" s="33" t="inlineStr">
        <is>
          <t>Registro de asistencia y horas laboradas actualizado</t>
        </is>
      </c>
      <c r="D49" s="34" t="inlineStr">
        <is>
          <t>Código de Trabajo Art. 185</t>
        </is>
      </c>
      <c r="E49" s="35" t="inlineStr">
        <is>
          <t>Libro o sistema digital aceptado</t>
        </is>
      </c>
      <c r="F49" s="18" t="inlineStr"/>
      <c r="G49" s="17" t="inlineStr"/>
    </row>
    <row r="51" ht="26" customHeight="1">
      <c r="B51" s="24" t="inlineStr">
        <is>
          <t>RESUMEN DE CUMPLIMIENTO:</t>
        </is>
      </c>
      <c r="C51" s="28" t="n"/>
      <c r="D51" s="29" t="n"/>
      <c r="E51" s="44">
        <f>COUNTIF(F7:F100,"SÍ")</f>
        <v/>
      </c>
      <c r="F51" s="45">
        <f>COUNTIF(F7:F100,"NO")</f>
        <v/>
      </c>
      <c r="G51" s="46">
        <f>COUNTIF(F7:F100,"PENDIENTE")</f>
        <v/>
      </c>
    </row>
  </sheetData>
  <mergeCells count="9">
    <mergeCell ref="B2:G2"/>
    <mergeCell ref="B16:G16"/>
    <mergeCell ref="B23:G23"/>
    <mergeCell ref="B41:G41"/>
    <mergeCell ref="B1:G1"/>
    <mergeCell ref="B4:G4"/>
    <mergeCell ref="B51:D51"/>
    <mergeCell ref="B33:G33"/>
    <mergeCell ref="B6:G6"/>
  </mergeCells>
  <dataValidations count="1">
    <dataValidation sqref="F8 F9 F10 F11 F12 F13 F14 F18 F19 F20 F21 F25 F26 F27 F28 F29 F30 F31 F35 F36 F37 F38 F39 F43 F44 F45 F46 F47 F48 F49" showDropDown="0" showInputMessage="0" showErrorMessage="0" allowBlank="1" type="list">
      <formula1>"SÍ,NO,N/A,PENDIENTE"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00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8" customWidth="1" min="2" max="2"/>
    <col width="32" customWidth="1" min="3" max="3"/>
    <col width="38" customWidth="1" min="4" max="4"/>
    <col width="28" customWidth="1" min="5" max="5"/>
    <col width="18" customWidth="1" min="6" max="6"/>
    <col width="3" customWidth="1" min="7" max="7"/>
  </cols>
  <sheetData>
    <row r="1" ht="36" customHeight="1">
      <c r="B1" s="1" t="inlineStr">
        <is>
          <t>PROCESO DE CONTRATACIÓN LEGAL — PANAMÁ 2026</t>
        </is>
      </c>
      <c r="C1" s="28" t="n"/>
      <c r="D1" s="28" t="n"/>
      <c r="E1" s="28" t="n"/>
      <c r="F1" s="29" t="n"/>
    </row>
    <row r="2" ht="22" customHeight="1">
      <c r="B2" s="2" t="inlineStr">
        <is>
          <t>5 Pasos obligatorios · Código de Trabajo · CSS · MITRADEL · Entregable M1 Parte B</t>
        </is>
      </c>
      <c r="C2" s="28" t="n"/>
      <c r="D2" s="28" t="n"/>
      <c r="E2" s="28" t="n"/>
      <c r="F2" s="29" t="n"/>
    </row>
    <row r="4" ht="26" customHeight="1">
      <c r="B4" s="3" t="inlineStr">
        <is>
          <t>INSTRUCCIÓN: Marca la casilla de verificación cuando completes cada paso. Los documentos en azul son los que debes producir.</t>
        </is>
      </c>
      <c r="C4" s="28" t="n"/>
      <c r="D4" s="28" t="n"/>
      <c r="E4" s="28" t="n"/>
      <c r="F4" s="29" t="n"/>
    </row>
    <row r="7" ht="22" customHeight="1">
      <c r="A7" s="86" t="n"/>
      <c r="B7" s="87" t="inlineStr">
        <is>
          <t>Código</t>
        </is>
      </c>
      <c r="C7" s="87" t="inlineStr">
        <is>
          <t>Estado</t>
        </is>
      </c>
      <c r="D7" s="87" t="inlineStr">
        <is>
          <t>Documento / Acción Requerida</t>
        </is>
      </c>
      <c r="E7" s="87" t="inlineStr">
        <is>
          <t>Base Legal / Referencia</t>
        </is>
      </c>
      <c r="F7" s="87" t="inlineStr">
        <is>
          <t>Plazo de Ejecución</t>
        </is>
      </c>
    </row>
    <row r="8" ht="26" customHeight="1">
      <c r="A8" s="86" t="n"/>
      <c r="B8" s="88" t="inlineStr">
        <is>
          <t xml:space="preserve">  PASO 1 — DEFINIR EL PUESTO ANTES DE PUBLICAR</t>
        </is>
      </c>
      <c r="C8" s="28" t="n"/>
      <c r="D8" s="28" t="n"/>
      <c r="E8" s="28" t="n"/>
      <c r="F8" s="29" t="n"/>
    </row>
    <row r="9" ht="38" customHeight="1">
      <c r="A9" s="86" t="n"/>
      <c r="B9" s="89" t="inlineStr">
        <is>
          <t>1A</t>
        </is>
      </c>
      <c r="C9" s="90" t="inlineStr">
        <is>
          <t>✖ Pendiente</t>
        </is>
      </c>
      <c r="D9" s="17" t="inlineStr">
        <is>
          <t>Completar la Ficha de Puesto con los 4 cuadrantes (Pestaña 6 de este archivo)</t>
        </is>
      </c>
      <c r="E9" s="34" t="inlineStr">
        <is>
          <t>Hoja 6 — Pack RRHH</t>
        </is>
      </c>
      <c r="F9" s="35" t="inlineStr">
        <is>
          <t>Antes de publicar el aviso</t>
        </is>
      </c>
    </row>
    <row r="10" ht="38" customHeight="1">
      <c r="A10" s="86" t="n"/>
      <c r="B10" s="91" t="inlineStr">
        <is>
          <t>1B</t>
        </is>
      </c>
      <c r="C10" s="90" t="inlineStr">
        <is>
          <t>✖ Pendiente</t>
        </is>
      </c>
      <c r="D10" s="21" t="inlineStr">
        <is>
          <t>Calcular el costo laboral total real del puesto (Pestaña 5 — Calculadora de Planilla)</t>
        </is>
      </c>
      <c r="E10" s="38" t="inlineStr">
        <is>
          <t>Pestaña 5 — Planilla</t>
        </is>
      </c>
      <c r="F10" s="39" t="inlineStr">
        <is>
          <t>Antes de publicar el aviso</t>
        </is>
      </c>
    </row>
    <row r="11" ht="38" customHeight="1">
      <c r="A11" s="86" t="n"/>
      <c r="B11" s="89" t="inlineStr">
        <is>
          <t>1C</t>
        </is>
      </c>
      <c r="C11" s="90" t="inlineStr">
        <is>
          <t>✖ Pendiente</t>
        </is>
      </c>
      <c r="D11" s="17" t="inlineStr">
        <is>
          <t>Definir si el contrato incluirá período de prueba (máx. 3 meses)</t>
        </is>
      </c>
      <c r="E11" s="34" t="inlineStr">
        <is>
          <t>Código de Trabajo Art. 81</t>
        </is>
      </c>
      <c r="F11" s="35" t="inlineStr">
        <is>
          <t>Incluir en el contrato</t>
        </is>
      </c>
    </row>
    <row r="12">
      <c r="A12" s="86" t="n"/>
      <c r="B12" s="86" t="n"/>
      <c r="C12" s="86" t="n"/>
      <c r="D12" s="86" t="n"/>
      <c r="E12" s="86" t="n"/>
      <c r="F12" s="86" t="n"/>
    </row>
    <row r="13" ht="26" customHeight="1">
      <c r="A13" s="86" t="n"/>
      <c r="B13" s="92" t="inlineStr">
        <is>
          <t xml:space="preserve">  PASO 2 — RECLUTAMIENTO Y SELECCIÓN</t>
        </is>
      </c>
      <c r="C13" s="28" t="n"/>
      <c r="D13" s="28" t="n"/>
      <c r="E13" s="28" t="n"/>
      <c r="F13" s="29" t="n"/>
    </row>
    <row r="14" ht="38" customHeight="1">
      <c r="A14" s="86" t="n"/>
      <c r="B14" s="89" t="inlineStr">
        <is>
          <t>2A</t>
        </is>
      </c>
      <c r="C14" s="90" t="inlineStr">
        <is>
          <t>✖ Pendiente</t>
        </is>
      </c>
      <c r="D14" s="17" t="inlineStr">
        <is>
          <t>Publicar aviso de empleo (Computrabajo, InfoJobs CA, redes sociales)</t>
        </is>
      </c>
      <c r="E14" s="34" t="inlineStr">
        <is>
          <t>Buenas prácticas RRHH</t>
        </is>
      </c>
      <c r="F14" s="35" t="inlineStr">
        <is>
          <t>Semana 1</t>
        </is>
      </c>
    </row>
    <row r="15" ht="38" customHeight="1">
      <c r="A15" s="86" t="n"/>
      <c r="B15" s="91" t="inlineStr">
        <is>
          <t>2B</t>
        </is>
      </c>
      <c r="C15" s="90" t="inlineStr">
        <is>
          <t>✖ Pendiente</t>
        </is>
      </c>
      <c r="D15" s="21" t="inlineStr">
        <is>
          <t>Solicitar al candidato: CV + Diploma o Título + Idoneidad JAOP (si aplica) + Cédula de identidad</t>
        </is>
      </c>
      <c r="E15" s="38" t="inlineStr">
        <is>
          <t>Ley 9/1962 + Decreto 462/2006</t>
        </is>
      </c>
      <c r="F15" s="39" t="inlineStr">
        <is>
          <t>En la convocatoria</t>
        </is>
      </c>
    </row>
    <row r="16" ht="38" customHeight="1">
      <c r="A16" s="86" t="n"/>
      <c r="B16" s="89" t="inlineStr">
        <is>
          <t>2C</t>
        </is>
      </c>
      <c r="C16" s="90" t="inlineStr">
        <is>
          <t>✖ Pendiente</t>
        </is>
      </c>
      <c r="D16" s="17" t="inlineStr">
        <is>
          <t>Realizar entrevista con mínimo 2 preguntas técnicas y 2 situacionales (metodología STAR)</t>
        </is>
      </c>
      <c r="E16" s="34" t="inlineStr">
        <is>
          <t>Buenas prácticas RRHH</t>
        </is>
      </c>
      <c r="F16" s="35" t="inlineStr">
        <is>
          <t>Semana 1-2</t>
        </is>
      </c>
    </row>
    <row r="17" ht="38" customHeight="1">
      <c r="A17" s="86" t="n"/>
      <c r="B17" s="91" t="inlineStr">
        <is>
          <t>2D</t>
        </is>
      </c>
      <c r="C17" s="90" t="inlineStr">
        <is>
          <t>✖ Pendiente</t>
        </is>
      </c>
      <c r="D17" s="21" t="inlineStr">
        <is>
          <t>Verificar referencias del candidato seleccionado (mínimo 2 referencias laborales)</t>
        </is>
      </c>
      <c r="E17" s="38" t="inlineStr">
        <is>
          <t>Buenas prácticas RRHH</t>
        </is>
      </c>
      <c r="F17" s="39" t="inlineStr">
        <is>
          <t>Antes de contratar</t>
        </is>
      </c>
    </row>
    <row r="18">
      <c r="A18" s="86" t="n"/>
      <c r="B18" s="86" t="n"/>
      <c r="C18" s="86" t="n"/>
      <c r="D18" s="86" t="n"/>
      <c r="E18" s="86" t="n"/>
      <c r="F18" s="86" t="n"/>
    </row>
    <row r="19" ht="26" customHeight="1">
      <c r="A19" s="86" t="n"/>
      <c r="B19" s="93" t="inlineStr">
        <is>
          <t xml:space="preserve">  PASO 3 — DOCUMENTACIÓN LEGAL PREVIA AL INICIO</t>
        </is>
      </c>
      <c r="C19" s="28" t="n"/>
      <c r="D19" s="28" t="n"/>
      <c r="E19" s="28" t="n"/>
      <c r="F19" s="29" t="n"/>
    </row>
    <row r="20" ht="38" customHeight="1">
      <c r="A20" s="86" t="n"/>
      <c r="B20" s="89" t="inlineStr">
        <is>
          <t>3A</t>
        </is>
      </c>
      <c r="C20" s="90" t="inlineStr">
        <is>
          <t>✖ Pendiente</t>
        </is>
      </c>
      <c r="D20" s="17" t="inlineStr">
        <is>
          <t>Firmar contrato de trabajo escrito en 3 copias originales: empleado / empleador / MITRADEL</t>
        </is>
      </c>
      <c r="E20" s="34" t="inlineStr">
        <is>
          <t>Código de Trabajo Art. 67</t>
        </is>
      </c>
      <c r="F20" s="35" t="inlineStr">
        <is>
          <t>DÍA 0 — antes de que inicie</t>
        </is>
      </c>
    </row>
    <row r="21" ht="38" customHeight="1">
      <c r="A21" s="86" t="n"/>
      <c r="B21" s="91" t="inlineStr">
        <is>
          <t>3B</t>
        </is>
      </c>
      <c r="C21" s="90" t="inlineStr">
        <is>
          <t>✖ Pendiente</t>
        </is>
      </c>
      <c r="D21" s="21" t="inlineStr">
        <is>
          <t>Inscribir al empleado en la CSS ANTES del primer día de trabajo (riesgo de multa B/.50-500)</t>
        </is>
      </c>
      <c r="E21" s="38" t="inlineStr">
        <is>
          <t>Ley Orgánica CSS Art. 83</t>
        </is>
      </c>
      <c r="F21" s="39" t="inlineStr">
        <is>
          <t>DÍA 0 — es obligación legal</t>
        </is>
      </c>
    </row>
    <row r="22" ht="38" customHeight="1">
      <c r="A22" s="86" t="n"/>
      <c r="B22" s="89" t="inlineStr">
        <is>
          <t>3C</t>
        </is>
      </c>
      <c r="C22" s="90" t="inlineStr">
        <is>
          <t>✖ Pendiente</t>
        </is>
      </c>
      <c r="D22" s="17" t="inlineStr">
        <is>
          <t>Firmar contrato de confidencialidad de datos del paciente según Ley 81 de 2019</t>
        </is>
      </c>
      <c r="E22" s="34" t="inlineStr">
        <is>
          <t>Ley 81/2019 Art. 30</t>
        </is>
      </c>
      <c r="F22" s="35" t="inlineStr">
        <is>
          <t>DÍA 0</t>
        </is>
      </c>
    </row>
    <row r="23" ht="38" customHeight="1">
      <c r="A23" s="86" t="n"/>
      <c r="B23" s="91" t="inlineStr">
        <is>
          <t>3D</t>
        </is>
      </c>
      <c r="C23" s="90" t="inlineStr">
        <is>
          <t>✖ Pendiente</t>
        </is>
      </c>
      <c r="D23" s="21" t="inlineStr">
        <is>
          <t>Abrir expediente físico o digital de RRHH con todos los documentos (ver Pestaña 4)</t>
        </is>
      </c>
      <c r="E23" s="38" t="inlineStr">
        <is>
          <t>Código de Trabajo Art. 185</t>
        </is>
      </c>
      <c r="F23" s="39" t="inlineStr">
        <is>
          <t>DÍA 0</t>
        </is>
      </c>
    </row>
    <row r="24" ht="38" customHeight="1">
      <c r="A24" s="86" t="n"/>
      <c r="B24" s="89" t="inlineStr">
        <is>
          <t>3E</t>
        </is>
      </c>
      <c r="C24" s="90" t="inlineStr">
        <is>
          <t>✖ Pendiente</t>
        </is>
      </c>
      <c r="D24" s="17" t="inlineStr">
        <is>
          <t>Entregar y hacer firmar el Reglamento Interno de Trabajo (si existe)</t>
        </is>
      </c>
      <c r="E24" s="34" t="inlineStr">
        <is>
          <t>Código de Trabajo Art. 192</t>
        </is>
      </c>
      <c r="F24" s="35" t="inlineStr">
        <is>
          <t>DÍA 0 o primera semana</t>
        </is>
      </c>
    </row>
    <row r="25">
      <c r="A25" s="86" t="n"/>
      <c r="B25" s="86" t="n"/>
      <c r="C25" s="86" t="n"/>
      <c r="D25" s="86" t="n"/>
      <c r="E25" s="86" t="n"/>
      <c r="F25" s="86" t="n"/>
    </row>
    <row r="26" ht="26" customHeight="1">
      <c r="A26" s="86" t="n"/>
      <c r="B26" s="94" t="inlineStr">
        <is>
          <t xml:space="preserve">  PASO 4 — ONBOARDING — PLAN 30-60-90 DÍAS</t>
        </is>
      </c>
      <c r="C26" s="28" t="n"/>
      <c r="D26" s="28" t="n"/>
      <c r="E26" s="28" t="n"/>
      <c r="F26" s="29" t="n"/>
    </row>
    <row r="27" ht="38" customHeight="1">
      <c r="A27" s="86" t="n"/>
      <c r="B27" s="89" t="inlineStr">
        <is>
          <t>4A</t>
        </is>
      </c>
      <c r="C27" s="90" t="inlineStr">
        <is>
          <t>✖ Pendiente</t>
        </is>
      </c>
      <c r="D27" s="17" t="inlineStr">
        <is>
          <t>DÍAS 1-30: Inducción general al consultorio — protocolos, equipos, sistemas, tipo de pacientes</t>
        </is>
      </c>
      <c r="E27" s="34" t="inlineStr">
        <is>
          <t>Manual del Consultorio</t>
        </is>
      </c>
      <c r="F27" s="35" t="inlineStr">
        <is>
          <t>Semana 1-4</t>
        </is>
      </c>
    </row>
    <row r="28" ht="38" customHeight="1">
      <c r="A28" s="86" t="n"/>
      <c r="B28" s="91" t="inlineStr">
        <is>
          <t>4B</t>
        </is>
      </c>
      <c r="C28" s="90" t="inlineStr">
        <is>
          <t>✖ Pendiente</t>
        </is>
      </c>
      <c r="D28" s="21" t="inlineStr">
        <is>
          <t>DÍAS 1-30: Capacitación obligatoria en bioseguridad y esterilización con constancia firmada</t>
        </is>
      </c>
      <c r="E28" s="38" t="inlineStr">
        <is>
          <t>Res. MINSA 462/2006 Art. 15</t>
        </is>
      </c>
      <c r="F28" s="39" t="inlineStr">
        <is>
          <t>Obligatorio — sector salud</t>
        </is>
      </c>
    </row>
    <row r="29" ht="38" customHeight="1">
      <c r="A29" s="86" t="n"/>
      <c r="B29" s="89" t="inlineStr">
        <is>
          <t>4C</t>
        </is>
      </c>
      <c r="C29" s="90" t="inlineStr">
        <is>
          <t>✖ Pendiente</t>
        </is>
      </c>
      <c r="D29" s="17" t="inlineStr">
        <is>
          <t>DÍA 30: Primera evaluación de desempeño formal con retroalimentación documentada y firmada</t>
        </is>
      </c>
      <c r="E29" s="34" t="inlineStr">
        <is>
          <t>Buenas prácticas RRHH</t>
        </is>
      </c>
      <c r="F29" s="35" t="inlineStr">
        <is>
          <t>Fin del mes 1</t>
        </is>
      </c>
    </row>
    <row r="30" ht="38" customHeight="1">
      <c r="A30" s="86" t="n"/>
      <c r="B30" s="91" t="inlineStr">
        <is>
          <t>4D</t>
        </is>
      </c>
      <c r="C30" s="90" t="inlineStr">
        <is>
          <t>✖ Pendiente</t>
        </is>
      </c>
      <c r="D30" s="21" t="inlineStr">
        <is>
          <t>DÍAS 31-60: Incorporación progresiva a procedimientos clínicos de mayor complejidad</t>
        </is>
      </c>
      <c r="E30" s="38" t="inlineStr">
        <is>
          <t>Buenas prácticas RRHH</t>
        </is>
      </c>
      <c r="F30" s="39" t="inlineStr">
        <is>
          <t>Mes 2</t>
        </is>
      </c>
    </row>
    <row r="31" ht="38" customHeight="1">
      <c r="A31" s="86" t="n"/>
      <c r="B31" s="89" t="inlineStr">
        <is>
          <t>4E</t>
        </is>
      </c>
      <c r="C31" s="90" t="inlineStr">
        <is>
          <t>✖ Pendiente</t>
        </is>
      </c>
      <c r="D31" s="17" t="inlineStr">
        <is>
          <t>DÍA 60: Segunda evaluación de desempeño con ajuste del plan de desarrollo</t>
        </is>
      </c>
      <c r="E31" s="34" t="inlineStr">
        <is>
          <t>Buenas prácticas RRHH</t>
        </is>
      </c>
      <c r="F31" s="35" t="inlineStr">
        <is>
          <t>Fin del mes 2</t>
        </is>
      </c>
    </row>
    <row r="32" ht="38" customHeight="1">
      <c r="A32" s="86" t="n"/>
      <c r="B32" s="91" t="inlineStr">
        <is>
          <t>4F</t>
        </is>
      </c>
      <c r="C32" s="90" t="inlineStr">
        <is>
          <t>✖ Pendiente</t>
        </is>
      </c>
      <c r="D32" s="21" t="inlineStr">
        <is>
          <t>DÍA 90: Evaluación final del período de prueba — decisión de permanencia documentada y firmada</t>
        </is>
      </c>
      <c r="E32" s="38" t="inlineStr">
        <is>
          <t>Código de Trabajo Art. 81</t>
        </is>
      </c>
      <c r="F32" s="39" t="inlineStr">
        <is>
          <t>Obligatorio si hay período de prueba</t>
        </is>
      </c>
    </row>
    <row r="33">
      <c r="A33" s="86" t="n"/>
      <c r="B33" s="86" t="n"/>
      <c r="C33" s="86" t="n"/>
      <c r="D33" s="86" t="n"/>
      <c r="E33" s="86" t="n"/>
      <c r="F33" s="86" t="n"/>
    </row>
    <row r="34" ht="26" customHeight="1">
      <c r="A34" s="86" t="n"/>
      <c r="B34" s="95" t="inlineStr">
        <is>
          <t xml:space="preserve">  PASO 5 — NÓMINA Y OBLIGACIONES MENSUALES PERMANENTES</t>
        </is>
      </c>
      <c r="C34" s="28" t="n"/>
      <c r="D34" s="28" t="n"/>
      <c r="E34" s="28" t="n"/>
      <c r="F34" s="29" t="n"/>
    </row>
    <row r="35" ht="38" customHeight="1">
      <c r="A35" s="86" t="n"/>
      <c r="B35" s="89" t="inlineStr">
        <is>
          <t>5A</t>
        </is>
      </c>
      <c r="C35" s="90" t="inlineStr">
        <is>
          <t>✖ Pendiente</t>
        </is>
      </c>
      <c r="D35" s="17" t="inlineStr">
        <is>
          <t>Calcular planilla mensual completa con todas las cargas sociales (usar Pestaña 5)</t>
        </is>
      </c>
      <c r="E35" s="34" t="inlineStr">
        <is>
          <t>CSS + Código de Trabajo</t>
        </is>
      </c>
      <c r="F35" s="35" t="inlineStr">
        <is>
          <t>Antes del día 15 de cada mes</t>
        </is>
      </c>
    </row>
    <row r="36" ht="38" customHeight="1">
      <c r="A36" s="86" t="n"/>
      <c r="B36" s="91" t="inlineStr">
        <is>
          <t>5B</t>
        </is>
      </c>
      <c r="C36" s="90" t="inlineStr">
        <is>
          <t>✖ Pendiente</t>
        </is>
      </c>
      <c r="D36" s="21" t="inlineStr">
        <is>
          <t>Presentar planilla y pagar CSS antes del día 15 del mes siguiente (multa por mora: mínimo B/.25)</t>
        </is>
      </c>
      <c r="E36" s="38" t="inlineStr">
        <is>
          <t>Ley Orgánica CSS Art. 83</t>
        </is>
      </c>
      <c r="F36" s="39" t="inlineStr">
        <is>
          <t>Mensual — día 15 máximo</t>
        </is>
      </c>
    </row>
    <row r="37" ht="38" customHeight="1">
      <c r="A37" s="86" t="n"/>
      <c r="B37" s="89" t="inlineStr">
        <is>
          <t>5C</t>
        </is>
      </c>
      <c r="C37" s="90" t="inlineStr">
        <is>
          <t>✖ Pendiente</t>
        </is>
      </c>
      <c r="D37" s="17" t="inlineStr">
        <is>
          <t>Provisionar el Décimo Tercer Mes mensualmente (salario base ÷ 12)</t>
        </is>
      </c>
      <c r="E37" s="34" t="inlineStr">
        <is>
          <t>Código de Trabajo Art. 150</t>
        </is>
      </c>
      <c r="F37" s="35" t="inlineStr">
        <is>
          <t>Mensual — pagos: abr / ago / dic</t>
        </is>
      </c>
    </row>
    <row r="38" ht="38" customHeight="1">
      <c r="A38" s="86" t="n"/>
      <c r="B38" s="91" t="inlineStr">
        <is>
          <t>5D</t>
        </is>
      </c>
      <c r="C38" s="90" t="inlineStr">
        <is>
          <t>✖ Pendiente</t>
        </is>
      </c>
      <c r="D38" s="21" t="inlineStr">
        <is>
          <t>Provisionar vacaciones mensualmente (salario base × 3.84%)</t>
        </is>
      </c>
      <c r="E38" s="38" t="inlineStr">
        <is>
          <t>Código de Trabajo Art. 54</t>
        </is>
      </c>
      <c r="F38" s="39" t="inlineStr">
        <is>
          <t>Mensual — se paga al tomarse</t>
        </is>
      </c>
    </row>
    <row r="39" ht="38" customHeight="1">
      <c r="A39" s="86" t="n"/>
      <c r="B39" s="89" t="inlineStr">
        <is>
          <t>5E</t>
        </is>
      </c>
      <c r="C39" s="90" t="inlineStr">
        <is>
          <t>✖ Pendiente</t>
        </is>
      </c>
      <c r="D39" s="17" t="inlineStr">
        <is>
          <t>Registrar horas laboradas y asistencia diariamente en libro o sistema digital</t>
        </is>
      </c>
      <c r="E39" s="34" t="inlineStr">
        <is>
          <t>Código de Trabajo Art. 185</t>
        </is>
      </c>
      <c r="F39" s="35" t="inlineStr">
        <is>
          <t>Diario — obligatorio</t>
        </is>
      </c>
    </row>
    <row r="40">
      <c r="A40" s="86" t="n"/>
      <c r="B40" s="86" t="n"/>
      <c r="C40" s="86" t="n"/>
      <c r="D40" s="86" t="n"/>
      <c r="E40" s="86" t="n"/>
      <c r="F40" s="86" t="n"/>
    </row>
    <row r="41" ht="26" customHeight="1">
      <c r="A41" s="86" t="n"/>
      <c r="B41" s="96" t="inlineStr">
        <is>
          <t>TOTAL COMPLETADOS:</t>
        </is>
      </c>
      <c r="C41" s="29" t="n"/>
      <c r="D41" s="97">
        <f>COUNTIF(C8:C100,"✔ Completado")</f>
        <v/>
      </c>
      <c r="E41" s="98">
        <f>COUNTIF(C8:C100,"✖ Pendiente")&amp;" pendientes · "&amp; COUNTIF(C8:C100,"⏳ En Proceso")&amp;" en proceso"</f>
        <v/>
      </c>
      <c r="F41" s="29" t="n"/>
    </row>
    <row r="42">
      <c r="A42" s="86" t="n"/>
      <c r="B42" s="86" t="n"/>
      <c r="C42" s="86" t="n"/>
      <c r="D42" s="86" t="n"/>
      <c r="E42" s="86" t="n"/>
      <c r="F42" s="86" t="n"/>
    </row>
    <row r="43">
      <c r="A43" s="86" t="n"/>
      <c r="B43" s="86" t="n"/>
      <c r="C43" s="86" t="n"/>
      <c r="D43" s="86" t="n"/>
      <c r="E43" s="86" t="n"/>
      <c r="F43" s="86" t="n"/>
    </row>
    <row r="44">
      <c r="A44" s="86" t="n"/>
      <c r="B44" s="86" t="n"/>
      <c r="C44" s="86" t="n"/>
      <c r="D44" s="86" t="n"/>
      <c r="E44" s="86" t="n"/>
      <c r="F44" s="86" t="n"/>
    </row>
    <row r="45">
      <c r="A45" s="86" t="n"/>
      <c r="B45" s="86" t="n"/>
      <c r="C45" s="86" t="n"/>
      <c r="D45" s="86" t="n"/>
      <c r="E45" s="86" t="n"/>
      <c r="F45" s="86" t="n"/>
    </row>
    <row r="46">
      <c r="A46" s="86" t="n"/>
      <c r="B46" s="86" t="n"/>
      <c r="C46" s="86" t="n"/>
      <c r="D46" s="86" t="n"/>
      <c r="E46" s="86" t="n"/>
      <c r="F46" s="86" t="n"/>
    </row>
    <row r="47">
      <c r="A47" s="86" t="n"/>
      <c r="B47" s="86" t="n"/>
      <c r="C47" s="86" t="n"/>
      <c r="D47" s="86" t="n"/>
      <c r="E47" s="86" t="n"/>
      <c r="F47" s="86" t="n"/>
    </row>
    <row r="48">
      <c r="A48" s="86" t="n"/>
      <c r="B48" s="86" t="n"/>
      <c r="C48" s="86" t="n"/>
      <c r="D48" s="86" t="n"/>
      <c r="E48" s="86" t="n"/>
      <c r="F48" s="86" t="n"/>
    </row>
    <row r="49">
      <c r="A49" s="86" t="n"/>
      <c r="B49" s="86" t="n"/>
      <c r="C49" s="86" t="n"/>
      <c r="D49" s="86" t="n"/>
      <c r="E49" s="86" t="n"/>
      <c r="F49" s="86" t="n"/>
    </row>
    <row r="50">
      <c r="A50" s="86" t="n"/>
      <c r="B50" s="86" t="n"/>
      <c r="C50" s="86" t="n"/>
      <c r="D50" s="86" t="n"/>
      <c r="E50" s="86" t="n"/>
      <c r="F50" s="86" t="n"/>
    </row>
    <row r="51">
      <c r="A51" s="86" t="n"/>
      <c r="B51" s="86" t="n"/>
      <c r="C51" s="86" t="n"/>
      <c r="D51" s="86" t="n"/>
      <c r="E51" s="86" t="n"/>
      <c r="F51" s="86" t="n"/>
    </row>
    <row r="52">
      <c r="A52" s="86" t="n"/>
      <c r="B52" s="86" t="n"/>
      <c r="C52" s="86" t="n"/>
      <c r="D52" s="86" t="n"/>
      <c r="E52" s="86" t="n"/>
      <c r="F52" s="86" t="n"/>
    </row>
    <row r="53">
      <c r="A53" s="86" t="n"/>
      <c r="B53" s="86" t="n"/>
      <c r="C53" s="86" t="n"/>
      <c r="D53" s="86" t="n"/>
      <c r="E53" s="86" t="n"/>
      <c r="F53" s="86" t="n"/>
    </row>
    <row r="54">
      <c r="A54" s="86" t="n"/>
      <c r="B54" s="86" t="n"/>
      <c r="C54" s="86" t="n"/>
      <c r="D54" s="86" t="n"/>
      <c r="E54" s="86" t="n"/>
      <c r="F54" s="86" t="n"/>
    </row>
    <row r="55">
      <c r="A55" s="86" t="n"/>
      <c r="B55" s="86" t="n"/>
      <c r="C55" s="86" t="n"/>
      <c r="D55" s="86" t="n"/>
      <c r="E55" s="86" t="n"/>
      <c r="F55" s="86" t="n"/>
    </row>
    <row r="56">
      <c r="A56" s="86" t="n"/>
      <c r="B56" s="86" t="n"/>
      <c r="C56" s="86" t="n"/>
      <c r="D56" s="86" t="n"/>
      <c r="E56" s="86" t="n"/>
      <c r="F56" s="86" t="n"/>
    </row>
    <row r="57">
      <c r="A57" s="86" t="n"/>
      <c r="B57" s="86" t="n"/>
      <c r="C57" s="86" t="n"/>
      <c r="D57" s="86" t="n"/>
      <c r="E57" s="86" t="n"/>
      <c r="F57" s="86" t="n"/>
    </row>
    <row r="58">
      <c r="A58" s="86" t="n"/>
      <c r="B58" s="86" t="n"/>
      <c r="C58" s="86" t="n"/>
      <c r="D58" s="86" t="n"/>
      <c r="E58" s="86" t="n"/>
      <c r="F58" s="86" t="n"/>
    </row>
    <row r="59">
      <c r="A59" s="86" t="n"/>
      <c r="B59" s="86" t="n"/>
      <c r="C59" s="86" t="n"/>
      <c r="D59" s="86" t="n"/>
      <c r="E59" s="86" t="n"/>
      <c r="F59" s="86" t="n"/>
    </row>
    <row r="60">
      <c r="A60" s="86" t="n"/>
      <c r="B60" s="86" t="n"/>
      <c r="C60" s="86" t="n"/>
      <c r="D60" s="86" t="n"/>
      <c r="E60" s="86" t="n"/>
      <c r="F60" s="86" t="n"/>
    </row>
    <row r="61">
      <c r="A61" s="86" t="n"/>
      <c r="B61" s="86" t="n"/>
      <c r="C61" s="86" t="n"/>
      <c r="D61" s="86" t="n"/>
      <c r="E61" s="86" t="n"/>
      <c r="F61" s="86" t="n"/>
    </row>
    <row r="62">
      <c r="A62" s="86" t="n"/>
      <c r="B62" s="86" t="n"/>
      <c r="C62" s="86" t="n"/>
      <c r="D62" s="86" t="n"/>
      <c r="E62" s="86" t="n"/>
      <c r="F62" s="86" t="n"/>
    </row>
    <row r="63">
      <c r="A63" s="86" t="n"/>
      <c r="B63" s="86" t="n"/>
      <c r="C63" s="86" t="n"/>
      <c r="D63" s="86" t="n"/>
      <c r="E63" s="86" t="n"/>
      <c r="F63" s="86" t="n"/>
    </row>
    <row r="64">
      <c r="A64" s="86" t="n"/>
      <c r="B64" s="86" t="n"/>
      <c r="C64" s="86" t="n"/>
      <c r="D64" s="86" t="n"/>
      <c r="E64" s="86" t="n"/>
      <c r="F64" s="86" t="n"/>
    </row>
    <row r="65">
      <c r="A65" s="86" t="n"/>
      <c r="B65" s="86" t="n"/>
      <c r="C65" s="86" t="n"/>
      <c r="D65" s="86" t="n"/>
      <c r="E65" s="86" t="n"/>
      <c r="F65" s="86" t="n"/>
    </row>
    <row r="66">
      <c r="A66" s="86" t="n"/>
      <c r="B66" s="86" t="n"/>
      <c r="C66" s="86" t="n"/>
      <c r="D66" s="86" t="n"/>
      <c r="E66" s="86" t="n"/>
      <c r="F66" s="86" t="n"/>
    </row>
    <row r="67">
      <c r="A67" s="86" t="n"/>
      <c r="B67" s="86" t="n"/>
      <c r="C67" s="86" t="n"/>
      <c r="D67" s="86" t="n"/>
      <c r="E67" s="86" t="n"/>
      <c r="F67" s="86" t="n"/>
    </row>
    <row r="68">
      <c r="A68" s="86" t="n"/>
      <c r="B68" s="86" t="n"/>
      <c r="C68" s="86" t="n"/>
      <c r="D68" s="86" t="n"/>
      <c r="E68" s="86" t="n"/>
      <c r="F68" s="86" t="n"/>
    </row>
    <row r="69">
      <c r="A69" s="86" t="n"/>
      <c r="B69" s="86" t="n"/>
      <c r="C69" s="86" t="n"/>
      <c r="D69" s="86" t="n"/>
      <c r="E69" s="86" t="n"/>
      <c r="F69" s="86" t="n"/>
    </row>
    <row r="70">
      <c r="A70" s="86" t="n"/>
      <c r="B70" s="86" t="n"/>
      <c r="C70" s="86" t="n"/>
      <c r="D70" s="86" t="n"/>
      <c r="E70" s="86" t="n"/>
      <c r="F70" s="86" t="n"/>
    </row>
    <row r="71">
      <c r="A71" s="86" t="n"/>
      <c r="B71" s="86" t="n"/>
      <c r="C71" s="86" t="n"/>
      <c r="D71" s="86" t="n"/>
      <c r="E71" s="86" t="n"/>
      <c r="F71" s="86" t="n"/>
    </row>
    <row r="72">
      <c r="A72" s="86" t="n"/>
      <c r="B72" s="86" t="n"/>
      <c r="C72" s="86" t="n"/>
      <c r="D72" s="86" t="n"/>
      <c r="E72" s="86" t="n"/>
      <c r="F72" s="86" t="n"/>
    </row>
    <row r="73">
      <c r="A73" s="86" t="n"/>
      <c r="B73" s="86" t="n"/>
      <c r="C73" s="86" t="n"/>
      <c r="D73" s="86" t="n"/>
      <c r="E73" s="86" t="n"/>
      <c r="F73" s="86" t="n"/>
    </row>
    <row r="74">
      <c r="A74" s="86" t="n"/>
      <c r="B74" s="86" t="n"/>
      <c r="C74" s="86" t="n"/>
      <c r="D74" s="86" t="n"/>
      <c r="E74" s="86" t="n"/>
      <c r="F74" s="86" t="n"/>
    </row>
    <row r="75">
      <c r="A75" s="86" t="n"/>
      <c r="B75" s="86" t="n"/>
      <c r="C75" s="86" t="n"/>
      <c r="D75" s="86" t="n"/>
      <c r="E75" s="86" t="n"/>
      <c r="F75" s="86" t="n"/>
    </row>
    <row r="76">
      <c r="A76" s="86" t="n"/>
      <c r="B76" s="86" t="n"/>
      <c r="C76" s="86" t="n"/>
      <c r="D76" s="86" t="n"/>
      <c r="E76" s="86" t="n"/>
      <c r="F76" s="86" t="n"/>
    </row>
    <row r="77">
      <c r="A77" s="86" t="n"/>
      <c r="B77" s="86" t="n"/>
      <c r="C77" s="86" t="n"/>
      <c r="D77" s="86" t="n"/>
      <c r="E77" s="86" t="n"/>
      <c r="F77" s="86" t="n"/>
    </row>
    <row r="78">
      <c r="A78" s="86" t="n"/>
      <c r="B78" s="86" t="n"/>
      <c r="C78" s="86" t="n"/>
      <c r="D78" s="86" t="n"/>
      <c r="E78" s="86" t="n"/>
      <c r="F78" s="86" t="n"/>
    </row>
    <row r="79">
      <c r="A79" s="86" t="n"/>
      <c r="B79" s="86" t="n"/>
      <c r="C79" s="86" t="n"/>
      <c r="D79" s="86" t="n"/>
      <c r="E79" s="86" t="n"/>
      <c r="F79" s="86" t="n"/>
    </row>
    <row r="80">
      <c r="A80" s="86" t="n"/>
      <c r="B80" s="86" t="n"/>
      <c r="C80" s="86" t="n"/>
      <c r="D80" s="86" t="n"/>
      <c r="E80" s="86" t="n"/>
      <c r="F80" s="86" t="n"/>
    </row>
    <row r="81">
      <c r="A81" s="86" t="n"/>
      <c r="B81" s="86" t="n"/>
      <c r="C81" s="86" t="n"/>
      <c r="D81" s="86" t="n"/>
      <c r="E81" s="86" t="n"/>
      <c r="F81" s="86" t="n"/>
    </row>
    <row r="82">
      <c r="A82" s="86" t="n"/>
      <c r="B82" s="86" t="n"/>
      <c r="C82" s="86" t="n"/>
      <c r="D82" s="86" t="n"/>
      <c r="E82" s="86" t="n"/>
      <c r="F82" s="86" t="n"/>
    </row>
    <row r="83">
      <c r="A83" s="86" t="n"/>
      <c r="B83" s="86" t="n"/>
      <c r="C83" s="86" t="n"/>
      <c r="D83" s="86" t="n"/>
      <c r="E83" s="86" t="n"/>
      <c r="F83" s="86" t="n"/>
    </row>
    <row r="84">
      <c r="A84" s="86" t="n"/>
      <c r="B84" s="86" t="n"/>
      <c r="C84" s="86" t="n"/>
      <c r="D84" s="86" t="n"/>
      <c r="E84" s="86" t="n"/>
      <c r="F84" s="86" t="n"/>
    </row>
    <row r="85">
      <c r="A85" s="86" t="n"/>
      <c r="B85" s="86" t="n"/>
      <c r="C85" s="86" t="n"/>
      <c r="D85" s="86" t="n"/>
      <c r="E85" s="86" t="n"/>
      <c r="F85" s="86" t="n"/>
    </row>
    <row r="86">
      <c r="A86" s="86" t="n"/>
      <c r="B86" s="86" t="n"/>
      <c r="C86" s="86" t="n"/>
      <c r="D86" s="86" t="n"/>
      <c r="E86" s="86" t="n"/>
      <c r="F86" s="86" t="n"/>
    </row>
    <row r="87">
      <c r="A87" s="86" t="n"/>
      <c r="B87" s="86" t="n"/>
      <c r="C87" s="86" t="n"/>
      <c r="D87" s="86" t="n"/>
      <c r="E87" s="86" t="n"/>
      <c r="F87" s="86" t="n"/>
    </row>
    <row r="88">
      <c r="A88" s="86" t="n"/>
      <c r="B88" s="86" t="n"/>
      <c r="C88" s="86" t="n"/>
      <c r="D88" s="86" t="n"/>
      <c r="E88" s="86" t="n"/>
      <c r="F88" s="86" t="n"/>
    </row>
    <row r="89">
      <c r="A89" s="86" t="n"/>
      <c r="B89" s="86" t="n"/>
      <c r="C89" s="86" t="n"/>
      <c r="D89" s="86" t="n"/>
      <c r="E89" s="86" t="n"/>
      <c r="F89" s="86" t="n"/>
    </row>
    <row r="90">
      <c r="A90" s="86" t="n"/>
      <c r="B90" s="86" t="n"/>
      <c r="C90" s="86" t="n"/>
      <c r="D90" s="86" t="n"/>
      <c r="E90" s="86" t="n"/>
      <c r="F90" s="86" t="n"/>
    </row>
    <row r="91">
      <c r="A91" s="86" t="n"/>
      <c r="B91" s="86" t="n"/>
      <c r="C91" s="86" t="n"/>
      <c r="D91" s="86" t="n"/>
      <c r="E91" s="86" t="n"/>
      <c r="F91" s="86" t="n"/>
    </row>
    <row r="92">
      <c r="A92" s="86" t="n"/>
      <c r="B92" s="86" t="n"/>
      <c r="C92" s="86" t="n"/>
      <c r="D92" s="86" t="n"/>
      <c r="E92" s="86" t="n"/>
      <c r="F92" s="86" t="n"/>
    </row>
    <row r="93">
      <c r="A93" s="86" t="n"/>
      <c r="B93" s="86" t="n"/>
      <c r="C93" s="86" t="n"/>
      <c r="D93" s="86" t="n"/>
      <c r="E93" s="86" t="n"/>
      <c r="F93" s="86" t="n"/>
    </row>
    <row r="94">
      <c r="A94" s="86" t="n"/>
      <c r="B94" s="86" t="n"/>
      <c r="C94" s="86" t="n"/>
      <c r="D94" s="86" t="n"/>
      <c r="E94" s="86" t="n"/>
      <c r="F94" s="86" t="n"/>
    </row>
    <row r="95">
      <c r="A95" s="86" t="n"/>
      <c r="B95" s="86" t="n"/>
      <c r="C95" s="86" t="n"/>
      <c r="D95" s="86" t="n"/>
      <c r="E95" s="86" t="n"/>
      <c r="F95" s="86" t="n"/>
    </row>
    <row r="96">
      <c r="A96" s="86" t="n"/>
      <c r="B96" s="86" t="n"/>
      <c r="C96" s="86" t="n"/>
      <c r="D96" s="86" t="n"/>
      <c r="E96" s="86" t="n"/>
      <c r="F96" s="86" t="n"/>
    </row>
    <row r="97">
      <c r="A97" s="86" t="n"/>
      <c r="B97" s="86" t="n"/>
      <c r="C97" s="86" t="n"/>
      <c r="D97" s="86" t="n"/>
      <c r="E97" s="86" t="n"/>
      <c r="F97" s="86" t="n"/>
    </row>
    <row r="98">
      <c r="A98" s="86" t="n"/>
      <c r="B98" s="86" t="n"/>
      <c r="C98" s="86" t="n"/>
      <c r="D98" s="86" t="n"/>
      <c r="E98" s="86" t="n"/>
      <c r="F98" s="86" t="n"/>
    </row>
    <row r="99">
      <c r="A99" s="86" t="n"/>
      <c r="B99" s="86" t="n"/>
      <c r="C99" s="86" t="n"/>
      <c r="D99" s="86" t="n"/>
      <c r="E99" s="86" t="n"/>
      <c r="F99" s="86" t="n"/>
    </row>
    <row r="100">
      <c r="A100" s="86" t="n"/>
      <c r="B100" s="86" t="n"/>
      <c r="C100" s="86" t="n"/>
      <c r="D100" s="86" t="n"/>
      <c r="E100" s="86" t="n"/>
      <c r="F100" s="86" t="n"/>
    </row>
  </sheetData>
  <mergeCells count="10">
    <mergeCell ref="B4:F4"/>
    <mergeCell ref="B2:F2"/>
    <mergeCell ref="B34:F34"/>
    <mergeCell ref="E41:F41"/>
    <mergeCell ref="B19:F19"/>
    <mergeCell ref="B1:F1"/>
    <mergeCell ref="B8:F8"/>
    <mergeCell ref="B41:C41"/>
    <mergeCell ref="B26:F26"/>
    <mergeCell ref="B13:F13"/>
  </mergeCells>
  <dataValidations count="1">
    <dataValidation sqref="C9 C10 C11 C14 C15 C16 C17 C20 C21 C22 C23 C24 C27 C28 C29 C30 C31 C32 C35 C36 C37 C38 C39" showDropDown="0" showInputMessage="0" showErrorMessage="0" allowBlank="1" type="list">
      <formula1>"✔ Completado,⏳ En Proceso,✖ Pendiente"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1:G4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8" customWidth="1" min="2" max="2"/>
    <col width="36" customWidth="1" min="3" max="3"/>
    <col width="22" customWidth="1" min="4" max="4"/>
    <col width="20" customWidth="1" min="5" max="5"/>
    <col width="14" customWidth="1" min="6" max="6"/>
    <col width="26" customWidth="1" min="7" max="7"/>
    <col width="3" customWidth="1" min="8" max="8"/>
  </cols>
  <sheetData>
    <row r="1" ht="36" customHeight="1">
      <c r="B1" s="1" t="inlineStr">
        <is>
          <t>CHECKLIST EXPEDIENTE DE RRHH — PANAMÁ 2026</t>
        </is>
      </c>
      <c r="C1" s="28" t="n"/>
      <c r="D1" s="28" t="n"/>
      <c r="E1" s="28" t="n"/>
      <c r="F1" s="28" t="n"/>
      <c r="G1" s="29" t="n"/>
    </row>
    <row r="2" ht="22" customHeight="1">
      <c r="B2" s="2" t="inlineStr">
        <is>
          <t>Documentos obligatorios por ley para cada empleado  ·  Código de Trabajo  ·  CSS  ·  Ley 81</t>
        </is>
      </c>
      <c r="C2" s="28" t="n"/>
      <c r="D2" s="28" t="n"/>
      <c r="E2" s="28" t="n"/>
      <c r="F2" s="28" t="n"/>
      <c r="G2" s="29" t="n"/>
    </row>
    <row r="4" ht="26" customHeight="1">
      <c r="B4" s="3" t="inlineStr">
        <is>
          <t>INSTRUCCIÓN: Un expediente por empleado. Ingresa el nombre en B6. Marca el estado de cada documento. Mantener físicamente o en servidor seguro (Ley 81).</t>
        </is>
      </c>
      <c r="C4" s="28" t="n"/>
      <c r="D4" s="28" t="n"/>
      <c r="E4" s="28" t="n"/>
      <c r="F4" s="28" t="n"/>
      <c r="G4" s="29" t="n"/>
    </row>
    <row r="6" ht="26" customHeight="1">
      <c r="B6" s="24" t="inlineStr">
        <is>
          <t>NOMBRE DEL EMPLEADO:</t>
        </is>
      </c>
      <c r="C6" s="47" t="inlineStr"/>
      <c r="D6" s="28" t="n"/>
      <c r="E6" s="29" t="n"/>
      <c r="F6" s="26" t="inlineStr">
        <is>
          <t>Fecha de ingreso:</t>
        </is>
      </c>
      <c r="G6" s="48" t="inlineStr"/>
    </row>
    <row r="8" ht="24" customHeight="1">
      <c r="B8" s="30" t="inlineStr">
        <is>
          <t xml:space="preserve">  DOCUMENTOS DE IDENTIDAD Y HABILITACIÓN PROFESIONAL</t>
        </is>
      </c>
      <c r="C8" s="28" t="n"/>
      <c r="D8" s="28" t="n"/>
      <c r="E8" s="28" t="n"/>
      <c r="F8" s="28" t="n"/>
      <c r="G8" s="29" t="n"/>
    </row>
    <row r="9" ht="20" customHeight="1">
      <c r="B9" s="31" t="inlineStr">
        <is>
          <t>Cód.</t>
        </is>
      </c>
      <c r="C9" s="31" t="inlineStr">
        <is>
          <t>Documento Requerido</t>
        </is>
      </c>
      <c r="D9" s="31" t="inlineStr">
        <is>
          <t>Base Legal</t>
        </is>
      </c>
      <c r="E9" s="31" t="inlineStr">
        <is>
          <t>Obligatoriedad</t>
        </is>
      </c>
      <c r="F9" s="31" t="inlineStr">
        <is>
          <t>Estado</t>
        </is>
      </c>
      <c r="G9" s="31" t="inlineStr">
        <is>
          <t>Observación</t>
        </is>
      </c>
    </row>
    <row r="10" ht="36" customHeight="1">
      <c r="B10" s="32" t="inlineStr">
        <is>
          <t>ID-01</t>
        </is>
      </c>
      <c r="C10" s="33" t="inlineStr">
        <is>
          <t>Copia de cédula de identidad personal vigente</t>
        </is>
      </c>
      <c r="D10" s="49" t="inlineStr">
        <is>
          <t>Código de Trabajo</t>
        </is>
      </c>
      <c r="E10" s="50" t="inlineStr">
        <is>
          <t>Obligatorio</t>
        </is>
      </c>
      <c r="F10" s="18" t="inlineStr">
        <is>
          <t>✔</t>
        </is>
      </c>
      <c r="G10" s="51" t="inlineStr"/>
    </row>
    <row r="11" ht="36" customHeight="1">
      <c r="B11" s="36" t="inlineStr">
        <is>
          <t>ID-02</t>
        </is>
      </c>
      <c r="C11" s="37" t="inlineStr">
        <is>
          <t>Copia de diploma / título profesional</t>
        </is>
      </c>
      <c r="D11" s="27" t="inlineStr">
        <is>
          <t>Buenas prácticas</t>
        </is>
      </c>
      <c r="E11" s="52" t="inlineStr">
        <is>
          <t>Recomendado</t>
        </is>
      </c>
      <c r="F11" s="18" t="inlineStr"/>
      <c r="G11" s="53" t="inlineStr"/>
    </row>
    <row r="12" ht="36" customHeight="1">
      <c r="B12" s="32" t="inlineStr">
        <is>
          <t>ID-03</t>
        </is>
      </c>
      <c r="C12" s="33" t="inlineStr">
        <is>
          <t>Idoneidad profesional JAOP vigente (solo para odontólogos y asistentes certificados)</t>
        </is>
      </c>
      <c r="D12" s="49" t="inlineStr">
        <is>
          <t>Ley 9/1962 + Decreto 462</t>
        </is>
      </c>
      <c r="E12" s="54" t="inlineStr">
        <is>
          <t>Obligatorio si aplica</t>
        </is>
      </c>
      <c r="F12" s="18" t="inlineStr"/>
      <c r="G12" s="51" t="inlineStr"/>
    </row>
    <row r="13" ht="36" customHeight="1">
      <c r="B13" s="36" t="inlineStr">
        <is>
          <t>ID-04</t>
        </is>
      </c>
      <c r="C13" s="37" t="inlineStr">
        <is>
          <t>Certificado de salud vigente (paz y salvo de salud)</t>
        </is>
      </c>
      <c r="D13" s="27" t="inlineStr">
        <is>
          <t>MINSA / RSS</t>
        </is>
      </c>
      <c r="E13" s="52" t="inlineStr">
        <is>
          <t>Obligatorio sector salud</t>
        </is>
      </c>
      <c r="F13" s="18" t="inlineStr"/>
      <c r="G13" s="53" t="inlineStr"/>
    </row>
    <row r="14" ht="36" customHeight="1">
      <c r="B14" s="32" t="inlineStr">
        <is>
          <t>ID-05</t>
        </is>
      </c>
      <c r="C14" s="33" t="inlineStr">
        <is>
          <t>Record de antecedentes penales (recomendado para personal con acceso a datos sensibles)</t>
        </is>
      </c>
      <c r="D14" s="49" t="inlineStr">
        <is>
          <t>Ley 81/2019</t>
        </is>
      </c>
      <c r="E14" s="54" t="inlineStr">
        <is>
          <t>Recomendado</t>
        </is>
      </c>
      <c r="F14" s="18" t="inlineStr"/>
      <c r="G14" s="51" t="inlineStr"/>
    </row>
    <row r="16" ht="24" customHeight="1">
      <c r="B16" s="40" t="inlineStr">
        <is>
          <t xml:space="preserve">  DOCUMENTOS CONTRACTUALES Y LABORALES</t>
        </is>
      </c>
      <c r="C16" s="28" t="n"/>
      <c r="D16" s="28" t="n"/>
      <c r="E16" s="28" t="n"/>
      <c r="F16" s="28" t="n"/>
      <c r="G16" s="29" t="n"/>
    </row>
    <row r="17" ht="20" customHeight="1">
      <c r="B17" s="31" t="inlineStr">
        <is>
          <t>Cód.</t>
        </is>
      </c>
      <c r="C17" s="31" t="inlineStr">
        <is>
          <t>Documento Requerido</t>
        </is>
      </c>
      <c r="D17" s="31" t="inlineStr">
        <is>
          <t>Base Legal</t>
        </is>
      </c>
      <c r="E17" s="31" t="inlineStr">
        <is>
          <t>Obligatoriedad</t>
        </is>
      </c>
      <c r="F17" s="31" t="inlineStr">
        <is>
          <t>Estado</t>
        </is>
      </c>
      <c r="G17" s="31" t="inlineStr">
        <is>
          <t>Observación</t>
        </is>
      </c>
    </row>
    <row r="18" ht="36" customHeight="1">
      <c r="B18" s="32" t="inlineStr">
        <is>
          <t>CT-01</t>
        </is>
      </c>
      <c r="C18" s="33" t="inlineStr">
        <is>
          <t>Contrato de trabajo firmado en 3 copias (empleado / empleador / MITRADEL)</t>
        </is>
      </c>
      <c r="D18" s="49" t="inlineStr">
        <is>
          <t>Código de Trabajo Art. 67</t>
        </is>
      </c>
      <c r="E18" s="50" t="inlineStr">
        <is>
          <t>Obligatorio</t>
        </is>
      </c>
      <c r="F18" s="18" t="inlineStr">
        <is>
          <t>✔</t>
        </is>
      </c>
      <c r="G18" s="51" t="inlineStr"/>
    </row>
    <row r="19" ht="36" customHeight="1">
      <c r="B19" s="36" t="inlineStr">
        <is>
          <t>CT-02</t>
        </is>
      </c>
      <c r="C19" s="37" t="inlineStr">
        <is>
          <t>Constancia de registro en CSS (número de afiliado)</t>
        </is>
      </c>
      <c r="D19" s="27" t="inlineStr">
        <is>
          <t>Ley Orgánica CSS</t>
        </is>
      </c>
      <c r="E19" s="55" t="inlineStr">
        <is>
          <t>Obligatorio</t>
        </is>
      </c>
      <c r="F19" s="18" t="inlineStr"/>
      <c r="G19" s="53" t="inlineStr"/>
    </row>
    <row r="20" ht="36" customHeight="1">
      <c r="B20" s="32" t="inlineStr">
        <is>
          <t>CT-03</t>
        </is>
      </c>
      <c r="C20" s="33" t="inlineStr">
        <is>
          <t>Formulario de registro CSS (Form. 1-ROA o equivalente)</t>
        </is>
      </c>
      <c r="D20" s="49" t="inlineStr">
        <is>
          <t>CSS Art. 83</t>
        </is>
      </c>
      <c r="E20" s="50" t="inlineStr">
        <is>
          <t>Obligatorio</t>
        </is>
      </c>
      <c r="F20" s="18" t="inlineStr"/>
      <c r="G20" s="51" t="inlineStr"/>
    </row>
    <row r="21" ht="36" customHeight="1">
      <c r="B21" s="36" t="inlineStr">
        <is>
          <t>CT-04</t>
        </is>
      </c>
      <c r="C21" s="37" t="inlineStr">
        <is>
          <t>Comunicación de inicio de relación laboral a MITRADEL (si aplica)</t>
        </is>
      </c>
      <c r="D21" s="27" t="inlineStr">
        <is>
          <t>Código de Trabajo</t>
        </is>
      </c>
      <c r="E21" s="52" t="inlineStr">
        <is>
          <t>Aplica a ciertos contratos</t>
        </is>
      </c>
      <c r="F21" s="18" t="inlineStr"/>
      <c r="G21" s="53" t="inlineStr"/>
    </row>
    <row r="22" ht="36" customHeight="1">
      <c r="B22" s="32" t="inlineStr">
        <is>
          <t>CT-05</t>
        </is>
      </c>
      <c r="C22" s="33" t="inlineStr">
        <is>
          <t>Constancia de entrega y recibo de reglamento interno de trabajo</t>
        </is>
      </c>
      <c r="D22" s="49" t="inlineStr">
        <is>
          <t>Código de Trabajo Art. 192</t>
        </is>
      </c>
      <c r="E22" s="54" t="inlineStr">
        <is>
          <t>Si existe reglamento</t>
        </is>
      </c>
      <c r="F22" s="18" t="inlineStr"/>
      <c r="G22" s="51" t="inlineStr"/>
    </row>
    <row r="24" ht="24" customHeight="1">
      <c r="B24" s="41" t="inlineStr">
        <is>
          <t xml:space="preserve">  PROTECCIÓN DE DATOS — LEY 81 DE 2019</t>
        </is>
      </c>
      <c r="C24" s="28" t="n"/>
      <c r="D24" s="28" t="n"/>
      <c r="E24" s="28" t="n"/>
      <c r="F24" s="28" t="n"/>
      <c r="G24" s="29" t="n"/>
    </row>
    <row r="25" ht="20" customHeight="1">
      <c r="B25" s="31" t="inlineStr">
        <is>
          <t>Cód.</t>
        </is>
      </c>
      <c r="C25" s="31" t="inlineStr">
        <is>
          <t>Documento Requerido</t>
        </is>
      </c>
      <c r="D25" s="31" t="inlineStr">
        <is>
          <t>Base Legal</t>
        </is>
      </c>
      <c r="E25" s="31" t="inlineStr">
        <is>
          <t>Obligatoriedad</t>
        </is>
      </c>
      <c r="F25" s="31" t="inlineStr">
        <is>
          <t>Estado</t>
        </is>
      </c>
      <c r="G25" s="31" t="inlineStr">
        <is>
          <t>Observación</t>
        </is>
      </c>
    </row>
    <row r="26" ht="36" customHeight="1">
      <c r="B26" s="32" t="inlineStr">
        <is>
          <t>L81-01</t>
        </is>
      </c>
      <c r="C26" s="33" t="inlineStr">
        <is>
          <t>Contrato de confidencialidad de datos del paciente firmado</t>
        </is>
      </c>
      <c r="D26" s="49" t="inlineStr">
        <is>
          <t>Ley 81/2019 Art. 30</t>
        </is>
      </c>
      <c r="E26" s="54" t="inlineStr">
        <is>
          <t>Obligatorio — todos los empleados</t>
        </is>
      </c>
      <c r="F26" s="18" t="inlineStr">
        <is>
          <t>✔</t>
        </is>
      </c>
      <c r="G26" s="51" t="inlineStr"/>
    </row>
    <row r="27" ht="36" customHeight="1">
      <c r="B27" s="36" t="inlineStr">
        <is>
          <t>L81-02</t>
        </is>
      </c>
      <c r="C27" s="37" t="inlineStr">
        <is>
          <t>Política de privacidad y manejo de expedientes entregada y firmada</t>
        </is>
      </c>
      <c r="D27" s="27" t="inlineStr">
        <is>
          <t>Ley 81/2019 Art. 14</t>
        </is>
      </c>
      <c r="E27" s="55" t="inlineStr">
        <is>
          <t>Obligatorio</t>
        </is>
      </c>
      <c r="F27" s="18" t="inlineStr"/>
      <c r="G27" s="53" t="inlineStr"/>
    </row>
    <row r="28" ht="36" customHeight="1">
      <c r="B28" s="32" t="inlineStr">
        <is>
          <t>L81-03</t>
        </is>
      </c>
      <c r="C28" s="33" t="inlineStr">
        <is>
          <t>Autorización de acceso a sistemas digitales de expedientes (con nivel de acceso definido)</t>
        </is>
      </c>
      <c r="D28" s="49" t="inlineStr">
        <is>
          <t>Ley 81/2019 Art. 27</t>
        </is>
      </c>
      <c r="E28" s="54" t="inlineStr">
        <is>
          <t>Obligatorio para acceso digital</t>
        </is>
      </c>
      <c r="F28" s="18" t="inlineStr"/>
      <c r="G28" s="51" t="inlineStr"/>
    </row>
    <row r="29" ht="36" customHeight="1">
      <c r="B29" s="36" t="inlineStr">
        <is>
          <t>L81-04</t>
        </is>
      </c>
      <c r="C29" s="37" t="inlineStr">
        <is>
          <t>Registro de dispositivos con acceso a datos del paciente (computadora, tablet, celular)</t>
        </is>
      </c>
      <c r="D29" s="27" t="inlineStr">
        <is>
          <t>Ley 81/2019 Art. 27</t>
        </is>
      </c>
      <c r="E29" s="55" t="inlineStr">
        <is>
          <t>Obligatorio</t>
        </is>
      </c>
      <c r="F29" s="18" t="inlineStr"/>
      <c r="G29" s="53" t="inlineStr"/>
    </row>
    <row r="31" ht="24" customHeight="1">
      <c r="B31" s="43" t="inlineStr">
        <is>
          <t xml:space="preserve">  DOCUMENTOS DE DESEMPEÑO Y SEGUIMIENTO</t>
        </is>
      </c>
      <c r="C31" s="28" t="n"/>
      <c r="D31" s="28" t="n"/>
      <c r="E31" s="28" t="n"/>
      <c r="F31" s="28" t="n"/>
      <c r="G31" s="29" t="n"/>
    </row>
    <row r="32" ht="20" customHeight="1">
      <c r="B32" s="31" t="inlineStr">
        <is>
          <t>Cód.</t>
        </is>
      </c>
      <c r="C32" s="31" t="inlineStr">
        <is>
          <t>Documento Requerido</t>
        </is>
      </c>
      <c r="D32" s="31" t="inlineStr">
        <is>
          <t>Base Legal</t>
        </is>
      </c>
      <c r="E32" s="31" t="inlineStr">
        <is>
          <t>Obligatoriedad</t>
        </is>
      </c>
      <c r="F32" s="31" t="inlineStr">
        <is>
          <t>Estado</t>
        </is>
      </c>
      <c r="G32" s="31" t="inlineStr">
        <is>
          <t>Observación</t>
        </is>
      </c>
    </row>
    <row r="33" ht="36" customHeight="1">
      <c r="B33" s="32" t="inlineStr">
        <is>
          <t>DS-01</t>
        </is>
      </c>
      <c r="C33" s="33" t="inlineStr">
        <is>
          <t>Evaluación al día 30 del período de prueba (firmada por ambas partes)</t>
        </is>
      </c>
      <c r="D33" s="49" t="inlineStr">
        <is>
          <t>Buenas prácticas RRHH</t>
        </is>
      </c>
      <c r="E33" s="54" t="inlineStr">
        <is>
          <t>Recomendado</t>
        </is>
      </c>
      <c r="F33" s="18" t="inlineStr"/>
      <c r="G33" s="51" t="inlineStr"/>
    </row>
    <row r="34" ht="36" customHeight="1">
      <c r="B34" s="36" t="inlineStr">
        <is>
          <t>DS-02</t>
        </is>
      </c>
      <c r="C34" s="37" t="inlineStr">
        <is>
          <t>Evaluación al día 60 del período de prueba</t>
        </is>
      </c>
      <c r="D34" s="27" t="inlineStr">
        <is>
          <t>Buenas prácticas RRHH</t>
        </is>
      </c>
      <c r="E34" s="52" t="inlineStr">
        <is>
          <t>Recomendado</t>
        </is>
      </c>
      <c r="F34" s="18" t="inlineStr"/>
      <c r="G34" s="53" t="inlineStr"/>
    </row>
    <row r="35" ht="36" customHeight="1">
      <c r="B35" s="32" t="inlineStr">
        <is>
          <t>DS-03</t>
        </is>
      </c>
      <c r="C35" s="33" t="inlineStr">
        <is>
          <t>Evaluación final al día 90 — decisión de permanencia documentada</t>
        </is>
      </c>
      <c r="D35" s="49" t="inlineStr">
        <is>
          <t>Código de Trabajo Art. 81</t>
        </is>
      </c>
      <c r="E35" s="54" t="inlineStr">
        <is>
          <t>Si hay período de prueba</t>
        </is>
      </c>
      <c r="F35" s="18" t="inlineStr"/>
      <c r="G35" s="51" t="inlineStr"/>
    </row>
    <row r="36" ht="36" customHeight="1">
      <c r="B36" s="36" t="inlineStr">
        <is>
          <t>DS-04</t>
        </is>
      </c>
      <c r="C36" s="37" t="inlineStr">
        <is>
          <t>Plan de capacitación inicial firmado (bioseguridad, protocolos, sistemas)</t>
        </is>
      </c>
      <c r="D36" s="27" t="inlineStr">
        <is>
          <t>Res. MINSA 462/2006</t>
        </is>
      </c>
      <c r="E36" s="52" t="inlineStr">
        <is>
          <t>Obligatorio — sector salud</t>
        </is>
      </c>
      <c r="F36" s="18" t="inlineStr"/>
      <c r="G36" s="53" t="inlineStr"/>
    </row>
    <row r="37" ht="36" customHeight="1">
      <c r="B37" s="32" t="inlineStr">
        <is>
          <t>DS-05</t>
        </is>
      </c>
      <c r="C37" s="33" t="inlineStr">
        <is>
          <t>Constancias de capacitaciones recibidas (actualizar anualmente)</t>
        </is>
      </c>
      <c r="D37" s="49" t="inlineStr">
        <is>
          <t>Buenas prácticas</t>
        </is>
      </c>
      <c r="E37" s="54" t="inlineStr">
        <is>
          <t>Recomendado</t>
        </is>
      </c>
      <c r="F37" s="18" t="inlineStr"/>
      <c r="G37" s="51" t="inlineStr"/>
    </row>
    <row r="39" ht="24" customHeight="1">
      <c r="B39" s="42" t="inlineStr">
        <is>
          <t xml:space="preserve">  AL MOMENTO DE LA DESVINCULACIÓN</t>
        </is>
      </c>
      <c r="C39" s="28" t="n"/>
      <c r="D39" s="28" t="n"/>
      <c r="E39" s="28" t="n"/>
      <c r="F39" s="28" t="n"/>
      <c r="G39" s="29" t="n"/>
    </row>
    <row r="40" ht="20" customHeight="1">
      <c r="B40" s="31" t="inlineStr">
        <is>
          <t>Cód.</t>
        </is>
      </c>
      <c r="C40" s="31" t="inlineStr">
        <is>
          <t>Documento Requerido</t>
        </is>
      </c>
      <c r="D40" s="31" t="inlineStr">
        <is>
          <t>Base Legal</t>
        </is>
      </c>
      <c r="E40" s="31" t="inlineStr">
        <is>
          <t>Obligatoriedad</t>
        </is>
      </c>
      <c r="F40" s="31" t="inlineStr">
        <is>
          <t>Estado</t>
        </is>
      </c>
      <c r="G40" s="31" t="inlineStr">
        <is>
          <t>Observación</t>
        </is>
      </c>
    </row>
    <row r="41" ht="36" customHeight="1">
      <c r="B41" s="32" t="inlineStr">
        <is>
          <t>DV-01</t>
        </is>
      </c>
      <c r="C41" s="33" t="inlineStr">
        <is>
          <t>Carta de renuncia voluntaria firmada (si aplica)</t>
        </is>
      </c>
      <c r="D41" s="49" t="inlineStr">
        <is>
          <t>Código de Trabajo Art. 224</t>
        </is>
      </c>
      <c r="E41" s="54" t="inlineStr">
        <is>
          <t>Si renuncia voluntaria</t>
        </is>
      </c>
      <c r="F41" s="18" t="inlineStr"/>
      <c r="G41" s="51" t="inlineStr"/>
    </row>
    <row r="42" ht="36" customHeight="1">
      <c r="B42" s="36" t="inlineStr">
        <is>
          <t>DV-02</t>
        </is>
      </c>
      <c r="C42" s="37" t="inlineStr">
        <is>
          <t>Carta de despido con causa justificada documentada (si aplica)</t>
        </is>
      </c>
      <c r="D42" s="27" t="inlineStr">
        <is>
          <t>Código de Trabajo Art. 213</t>
        </is>
      </c>
      <c r="E42" s="52" t="inlineStr">
        <is>
          <t>Solo si hay causa justa</t>
        </is>
      </c>
      <c r="F42" s="18" t="inlineStr"/>
      <c r="G42" s="53" t="inlineStr"/>
    </row>
    <row r="43" ht="36" customHeight="1">
      <c r="B43" s="32" t="inlineStr">
        <is>
          <t>DV-03</t>
        </is>
      </c>
      <c r="C43" s="33" t="inlineStr">
        <is>
          <t>Paz y salvo de planilla CSS al día</t>
        </is>
      </c>
      <c r="D43" s="49" t="inlineStr">
        <is>
          <t>CSS Art. 83</t>
        </is>
      </c>
      <c r="E43" s="54" t="inlineStr">
        <is>
          <t>Obligatorio antes de firmar finiquito</t>
        </is>
      </c>
      <c r="F43" s="18" t="inlineStr"/>
      <c r="G43" s="51" t="inlineStr"/>
    </row>
    <row r="44" ht="36" customHeight="1">
      <c r="B44" s="36" t="inlineStr">
        <is>
          <t>DV-04</t>
        </is>
      </c>
      <c r="C44" s="37" t="inlineStr">
        <is>
          <t>Finiquito / Acuerdo de liquidación firmado y notariado</t>
        </is>
      </c>
      <c r="D44" s="27" t="inlineStr">
        <is>
          <t>Código de Trabajo Art. 228</t>
        </is>
      </c>
      <c r="E44" s="55" t="inlineStr">
        <is>
          <t>Obligatorio</t>
        </is>
      </c>
      <c r="F44" s="18" t="inlineStr"/>
      <c r="G44" s="53" t="inlineStr"/>
    </row>
    <row r="45" ht="36" customHeight="1">
      <c r="B45" s="32" t="inlineStr">
        <is>
          <t>DV-05</t>
        </is>
      </c>
      <c r="C45" s="33" t="inlineStr">
        <is>
          <t>Revocación de acceso a sistemas digitales y datos del paciente documentada</t>
        </is>
      </c>
      <c r="D45" s="49" t="inlineStr">
        <is>
          <t>Ley 81/2019 Art. 28</t>
        </is>
      </c>
      <c r="E45" s="54" t="inlineStr">
        <is>
          <t>Obligatorio — mismo día</t>
        </is>
      </c>
      <c r="F45" s="18" t="inlineStr"/>
      <c r="G45" s="51" t="inlineStr"/>
    </row>
  </sheetData>
  <mergeCells count="9">
    <mergeCell ref="B24:G24"/>
    <mergeCell ref="B2:G2"/>
    <mergeCell ref="B16:G16"/>
    <mergeCell ref="B31:G31"/>
    <mergeCell ref="B1:G1"/>
    <mergeCell ref="B8:G8"/>
    <mergeCell ref="B4:G4"/>
    <mergeCell ref="B39:G39"/>
    <mergeCell ref="C6:E6"/>
  </mergeCells>
  <dataValidations count="1">
    <dataValidation sqref="F10 F11 F12 F13 F14 F18 F19 F20 F21 F22 F26 F27 F28 F29 F33 F34 F35 F36 F37 F41 F42 F43 F44 F45" showDropDown="0" showInputMessage="0" showErrorMessage="0" allowBlank="1" type="list">
      <formula1>"✔ Recibido,⏳ Pendiente,✖ No aplica"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1:G40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3" customWidth="1" min="8" max="8"/>
  </cols>
  <sheetData>
    <row r="1" ht="36" customHeight="1">
      <c r="B1" s="1" t="inlineStr">
        <is>
          <t>CALCULADORA DE PLANILLA LEGAL — PANAMÁ 2026</t>
        </is>
      </c>
      <c r="C1" s="28" t="n"/>
      <c r="D1" s="28" t="n"/>
      <c r="E1" s="28" t="n"/>
      <c r="F1" s="28" t="n"/>
      <c r="G1" s="29" t="n"/>
    </row>
    <row r="2" ht="22" customHeight="1">
      <c r="B2" s="2" t="inlineStr">
        <is>
          <t>Salario · CSS Laboral · CSS Patronal · Riesgos · Seguro Educativo · Décimo · Vacaciones · Costo Total Real</t>
        </is>
      </c>
      <c r="C2" s="28" t="n"/>
      <c r="D2" s="28" t="n"/>
      <c r="E2" s="28" t="n"/>
      <c r="F2" s="28" t="n"/>
      <c r="G2" s="29" t="n"/>
    </row>
    <row r="4" ht="26" customHeight="1">
      <c r="B4" s="3" t="inlineStr">
        <is>
          <t>INSTRUCCIÓN: Ingresa solo las celdas en AMARILLO. Todo lo demás se calcula automáticamente. Puedes agregar hasta 5 empleados.</t>
        </is>
      </c>
      <c r="C4" s="28" t="n"/>
      <c r="D4" s="28" t="n"/>
      <c r="E4" s="28" t="n"/>
      <c r="F4" s="28" t="n"/>
      <c r="G4" s="29" t="n"/>
    </row>
    <row r="6" ht="22" customHeight="1">
      <c r="B6" s="24" t="inlineStr">
        <is>
          <t>TASAS LEGALES VIGENTES 2026</t>
        </is>
      </c>
      <c r="C6" s="28" t="n"/>
      <c r="D6" s="28" t="n"/>
      <c r="E6" s="28" t="n"/>
      <c r="F6" s="28" t="n"/>
      <c r="G6" s="29" t="n"/>
    </row>
    <row r="7" ht="22" customHeight="1">
      <c r="B7" s="6" t="inlineStr">
        <is>
          <t>CSS Laboral (empleado)</t>
        </is>
      </c>
      <c r="C7" s="56" t="n">
        <v>0.0975</v>
      </c>
      <c r="D7" s="57" t="inlineStr">
        <is>
          <t>9.75%</t>
        </is>
      </c>
      <c r="E7" s="49" t="inlineStr">
        <is>
          <t>Decreto Ej. 68/2025</t>
        </is>
      </c>
      <c r="F7" s="28" t="n"/>
      <c r="G7" s="29" t="n"/>
    </row>
    <row r="8" ht="22" customHeight="1">
      <c r="B8" s="9" t="inlineStr">
        <is>
          <t>CSS Patronal (empleador)</t>
        </is>
      </c>
      <c r="C8" s="58" t="n">
        <v>0.1225</v>
      </c>
      <c r="D8" s="59" t="inlineStr">
        <is>
          <t>12.25%</t>
        </is>
      </c>
      <c r="E8" s="27" t="inlineStr">
        <is>
          <t>Decreto Ej. 68/2025</t>
        </is>
      </c>
      <c r="F8" s="28" t="n"/>
      <c r="G8" s="29" t="n"/>
    </row>
    <row r="9" ht="22" customHeight="1">
      <c r="B9" s="6" t="inlineStr">
        <is>
          <t>Riesgos Profesionales (patronal)</t>
        </is>
      </c>
      <c r="C9" s="56" t="n">
        <v>0.02</v>
      </c>
      <c r="D9" s="57" t="inlineStr">
        <is>
          <t>2.00%</t>
        </is>
      </c>
      <c r="E9" s="49" t="inlineStr">
        <is>
          <t>CSS — Tabla de Riesgos</t>
        </is>
      </c>
      <c r="F9" s="28" t="n"/>
      <c r="G9" s="29" t="n"/>
    </row>
    <row r="10" ht="22" customHeight="1">
      <c r="B10" s="9" t="inlineStr">
        <is>
          <t>Seguro Educativo Laboral (empleado)</t>
        </is>
      </c>
      <c r="C10" s="58" t="n">
        <v>0.0125</v>
      </c>
      <c r="D10" s="59" t="inlineStr">
        <is>
          <t>1.25%</t>
        </is>
      </c>
      <c r="E10" s="27" t="inlineStr">
        <is>
          <t>Ley 52/2005</t>
        </is>
      </c>
      <c r="F10" s="28" t="n"/>
      <c r="G10" s="29" t="n"/>
    </row>
    <row r="11" ht="22" customHeight="1">
      <c r="B11" s="6" t="inlineStr">
        <is>
          <t>Seguro Educativo Patronal</t>
        </is>
      </c>
      <c r="C11" s="56" t="n">
        <v>0.015</v>
      </c>
      <c r="D11" s="57" t="inlineStr">
        <is>
          <t>1.50%</t>
        </is>
      </c>
      <c r="E11" s="49" t="inlineStr">
        <is>
          <t>Ley 52/2005</t>
        </is>
      </c>
      <c r="F11" s="28" t="n"/>
      <c r="G11" s="29" t="n"/>
    </row>
    <row r="12" ht="22" customHeight="1">
      <c r="B12" s="9" t="inlineStr">
        <is>
          <t>Décimo Tercer Mes (provisión mensual)</t>
        </is>
      </c>
      <c r="C12" s="58">
        <f>1/12</f>
        <v/>
      </c>
      <c r="D12" s="59" t="inlineStr">
        <is>
          <t>8.33%</t>
        </is>
      </c>
      <c r="E12" s="27" t="inlineStr">
        <is>
          <t>Código de Trabajo Art. 150</t>
        </is>
      </c>
      <c r="F12" s="28" t="n"/>
      <c r="G12" s="29" t="n"/>
    </row>
    <row r="13" ht="22" customHeight="1">
      <c r="B13" s="6" t="inlineStr">
        <is>
          <t>Vacaciones (provisión mensual)</t>
        </is>
      </c>
      <c r="C13" s="56">
        <f>30/(365-30*0.84)</f>
        <v/>
      </c>
      <c r="D13" s="57" t="inlineStr">
        <is>
          <t>3.84%</t>
        </is>
      </c>
      <c r="E13" s="49" t="inlineStr">
        <is>
          <t>Código de Trabajo Art. 54 — aprox.</t>
        </is>
      </c>
      <c r="F13" s="28" t="n"/>
      <c r="G13" s="29" t="n"/>
    </row>
    <row r="15">
      <c r="B15" s="60" t="inlineStr">
        <is>
          <t>⬤ NO MODIFIQUES las tasas anteriores — están actualizadas con la legislación vigente 2026</t>
        </is>
      </c>
      <c r="C15" s="28" t="n"/>
      <c r="D15" s="28" t="n"/>
      <c r="E15" s="28" t="n"/>
      <c r="F15" s="28" t="n"/>
      <c r="G15" s="29" t="n"/>
    </row>
    <row r="17" ht="28" customHeight="1">
      <c r="B17" s="61" t="inlineStr">
        <is>
          <t>CALCULADORA — INGRESA EL SALARIO BASE EN AMARILLO</t>
        </is>
      </c>
      <c r="C17" s="28" t="n"/>
      <c r="D17" s="28" t="n"/>
      <c r="E17" s="28" t="n"/>
      <c r="F17" s="28" t="n"/>
      <c r="G17" s="29" t="n"/>
    </row>
    <row r="18" ht="22" customHeight="1">
      <c r="B18" s="62" t="inlineStr">
        <is>
          <t>Concepto</t>
        </is>
      </c>
      <c r="C18" s="62" t="inlineStr">
        <is>
          <t>Empleado 1</t>
        </is>
      </c>
      <c r="D18" s="62" t="inlineStr">
        <is>
          <t>Empleado 2</t>
        </is>
      </c>
      <c r="E18" s="62" t="inlineStr">
        <is>
          <t>Empleado 3</t>
        </is>
      </c>
      <c r="F18" s="62" t="inlineStr">
        <is>
          <t>Empleado 4</t>
        </is>
      </c>
      <c r="G18" s="62" t="inlineStr">
        <is>
          <t>Empleado 5</t>
        </is>
      </c>
    </row>
    <row r="19" ht="22" customHeight="1">
      <c r="B19" s="26" t="inlineStr">
        <is>
          <t>Nombre del empleado</t>
        </is>
      </c>
      <c r="C19" s="63" t="inlineStr"/>
      <c r="D19" s="63" t="inlineStr"/>
      <c r="E19" s="63" t="inlineStr"/>
      <c r="F19" s="63" t="inlineStr"/>
      <c r="G19" s="63" t="inlineStr"/>
    </row>
    <row r="20" ht="22" customHeight="1">
      <c r="B20" s="26" t="inlineStr">
        <is>
          <t>Cargo / Puesto</t>
        </is>
      </c>
      <c r="C20" s="63" t="inlineStr"/>
      <c r="D20" s="63" t="inlineStr"/>
      <c r="E20" s="63" t="inlineStr"/>
      <c r="F20" s="63" t="inlineStr"/>
      <c r="G20" s="63" t="inlineStr"/>
    </row>
    <row r="21" ht="28" customHeight="1">
      <c r="B21" s="24" t="inlineStr">
        <is>
          <t>SALARIO BASE MENSUAL (B/.)</t>
        </is>
      </c>
      <c r="C21" s="64" t="n">
        <v>0</v>
      </c>
      <c r="D21" s="64" t="n">
        <v>0</v>
      </c>
      <c r="E21" s="64" t="n">
        <v>0</v>
      </c>
      <c r="F21" s="64" t="n">
        <v>0</v>
      </c>
      <c r="G21" s="64" t="n">
        <v>0</v>
      </c>
    </row>
    <row r="22" ht="22" customHeight="1">
      <c r="B22" s="65" t="inlineStr">
        <is>
          <t>DEDUCCIONES DEL EMPLEADO (descuentos de su salario)</t>
        </is>
      </c>
      <c r="C22" s="28" t="n"/>
      <c r="D22" s="28" t="n"/>
      <c r="E22" s="28" t="n"/>
      <c r="F22" s="28" t="n"/>
      <c r="G22" s="29" t="n"/>
    </row>
    <row r="23" ht="22" customHeight="1">
      <c r="B23" s="6" t="inlineStr">
        <is>
          <t>CSS Laboral (9.75%)</t>
        </is>
      </c>
      <c r="C23" s="66">
        <f>IFERROR(C21*C7,0)</f>
        <v/>
      </c>
      <c r="D23" s="66">
        <f>IFERROR(D21*C7,0)</f>
        <v/>
      </c>
      <c r="E23" s="66">
        <f>IFERROR(E21*C7,0)</f>
        <v/>
      </c>
      <c r="F23" s="66">
        <f>IFERROR(F21*C7,0)</f>
        <v/>
      </c>
      <c r="G23" s="66">
        <f>IFERROR(G21*C7,0)</f>
        <v/>
      </c>
    </row>
    <row r="24" ht="22" customHeight="1">
      <c r="B24" s="6" t="inlineStr">
        <is>
          <t>Seguro Educativo laboral (1.25%)</t>
        </is>
      </c>
      <c r="C24" s="66">
        <f>IFERROR(C21*C10,0)</f>
        <v/>
      </c>
      <c r="D24" s="66">
        <f>IFERROR(D21*C10,0)</f>
        <v/>
      </c>
      <c r="E24" s="66">
        <f>IFERROR(E21*C10,0)</f>
        <v/>
      </c>
      <c r="F24" s="66">
        <f>IFERROR(F21*C10,0)</f>
        <v/>
      </c>
      <c r="G24" s="66">
        <f>IFERROR(G21*C10,0)</f>
        <v/>
      </c>
    </row>
    <row r="25" ht="22" customHeight="1">
      <c r="B25" s="67" t="inlineStr">
        <is>
          <t>TOTAL DEDUCCIONES EMPLEADO</t>
        </is>
      </c>
      <c r="C25" s="68">
        <f>SUM(C23:C24)</f>
        <v/>
      </c>
      <c r="D25" s="68">
        <f>SUM(D23:D24)</f>
        <v/>
      </c>
      <c r="E25" s="68">
        <f>SUM(E23:E24)</f>
        <v/>
      </c>
      <c r="F25" s="68">
        <f>SUM(F23:F24)</f>
        <v/>
      </c>
      <c r="G25" s="68">
        <f>SUM(G23:G24)</f>
        <v/>
      </c>
    </row>
    <row r="26" ht="26" customHeight="1">
      <c r="B26" s="69" t="inlineStr">
        <is>
          <t>SALARIO NETO (lo que recibe el empleado)</t>
        </is>
      </c>
      <c r="C26" s="70">
        <f>C21-C25</f>
        <v/>
      </c>
      <c r="D26" s="70">
        <f>D21-D25</f>
        <v/>
      </c>
      <c r="E26" s="70">
        <f>E21-E25</f>
        <v/>
      </c>
      <c r="F26" s="70">
        <f>F21-F25</f>
        <v/>
      </c>
      <c r="G26" s="70">
        <f>G21-G25</f>
        <v/>
      </c>
    </row>
    <row r="28" ht="22" customHeight="1">
      <c r="B28" s="71" t="inlineStr">
        <is>
          <t>CARGAS PATRONALES (costo adicional para el empleador)</t>
        </is>
      </c>
      <c r="C28" s="28" t="n"/>
      <c r="D28" s="28" t="n"/>
      <c r="E28" s="28" t="n"/>
      <c r="F28" s="28" t="n"/>
      <c r="G28" s="29" t="n"/>
    </row>
    <row r="29" ht="22" customHeight="1">
      <c r="B29" s="6" t="inlineStr">
        <is>
          <t>CSS Patronal (12.25%)</t>
        </is>
      </c>
      <c r="C29" s="66">
        <f>IFERROR(C21*C8,0)</f>
        <v/>
      </c>
      <c r="D29" s="66">
        <f>IFERROR(D21*C8,0)</f>
        <v/>
      </c>
      <c r="E29" s="66">
        <f>IFERROR(E21*C8,0)</f>
        <v/>
      </c>
      <c r="F29" s="66">
        <f>IFERROR(F21*C8,0)</f>
        <v/>
      </c>
      <c r="G29" s="66">
        <f>IFERROR(G21*C8,0)</f>
        <v/>
      </c>
    </row>
    <row r="30" ht="22" customHeight="1">
      <c r="B30" s="6" t="inlineStr">
        <is>
          <t>Riesgos Profesionales (2.00%)</t>
        </is>
      </c>
      <c r="C30" s="66">
        <f>IFERROR(C21*C9,0)</f>
        <v/>
      </c>
      <c r="D30" s="66">
        <f>IFERROR(D21*C9,0)</f>
        <v/>
      </c>
      <c r="E30" s="66">
        <f>IFERROR(E21*C9,0)</f>
        <v/>
      </c>
      <c r="F30" s="66">
        <f>IFERROR(F21*C9,0)</f>
        <v/>
      </c>
      <c r="G30" s="66">
        <f>IFERROR(G21*C9,0)</f>
        <v/>
      </c>
    </row>
    <row r="31" ht="22" customHeight="1">
      <c r="B31" s="6" t="inlineStr">
        <is>
          <t>Seguro Educativo patronal (1.50%)</t>
        </is>
      </c>
      <c r="C31" s="66">
        <f>IFERROR(C21*C11,0)</f>
        <v/>
      </c>
      <c r="D31" s="66">
        <f>IFERROR(D21*C11,0)</f>
        <v/>
      </c>
      <c r="E31" s="66">
        <f>IFERROR(E21*C11,0)</f>
        <v/>
      </c>
      <c r="F31" s="66">
        <f>IFERROR(F21*C11,0)</f>
        <v/>
      </c>
      <c r="G31" s="66">
        <f>IFERROR(G21*C11,0)</f>
        <v/>
      </c>
    </row>
    <row r="32" ht="22" customHeight="1">
      <c r="B32" s="72" t="inlineStr">
        <is>
          <t>Décimo Tercer Mes (provisión mensual — 8.33%)</t>
        </is>
      </c>
      <c r="C32" s="73">
        <f>IFERROR(C21*C13,0)</f>
        <v/>
      </c>
      <c r="D32" s="73">
        <f>IFERROR(D21*C13,0)</f>
        <v/>
      </c>
      <c r="E32" s="73">
        <f>IFERROR(E21*C13,0)</f>
        <v/>
      </c>
      <c r="F32" s="73">
        <f>IFERROR(F21*C13,0)</f>
        <v/>
      </c>
      <c r="G32" s="73">
        <f>IFERROR(G21*C13,0)</f>
        <v/>
      </c>
    </row>
    <row r="33" ht="22" customHeight="1">
      <c r="B33" s="72" t="inlineStr">
        <is>
          <t>Vacaciones (provisión mensual — 3.84% aprox.)</t>
        </is>
      </c>
      <c r="C33" s="73">
        <f>IFERROR(C21*C14,0)</f>
        <v/>
      </c>
      <c r="D33" s="73">
        <f>IFERROR(D21*C14,0)</f>
        <v/>
      </c>
      <c r="E33" s="73">
        <f>IFERROR(E21*C14,0)</f>
        <v/>
      </c>
      <c r="F33" s="73">
        <f>IFERROR(F21*C14,0)</f>
        <v/>
      </c>
      <c r="G33" s="73">
        <f>IFERROR(G21*C14,0)</f>
        <v/>
      </c>
    </row>
    <row r="34" ht="22" customHeight="1">
      <c r="B34" s="67" t="inlineStr">
        <is>
          <t>TOTAL COSTO PATRONAL ADICIONAL</t>
        </is>
      </c>
      <c r="C34" s="68">
        <f>C29+C30+C31+C32+C33</f>
        <v/>
      </c>
      <c r="D34" s="68">
        <f>D29+D30+D31+D32+D33</f>
        <v/>
      </c>
      <c r="E34" s="68">
        <f>E29+E30+E31+E32+E33</f>
        <v/>
      </c>
      <c r="F34" s="68">
        <f>F29+F30+F31+F32+F33</f>
        <v/>
      </c>
      <c r="G34" s="68">
        <f>G29+G30+G31+G32+G33</f>
        <v/>
      </c>
    </row>
    <row r="36" ht="28" customHeight="1">
      <c r="B36" s="74" t="inlineStr">
        <is>
          <t>⬇  COSTO LABORAL TOTAL REAL (lo que realmente le cuesta cada empleado al consultorio)</t>
        </is>
      </c>
      <c r="C36" s="28" t="n"/>
      <c r="D36" s="28" t="n"/>
      <c r="E36" s="28" t="n"/>
      <c r="F36" s="28" t="n"/>
      <c r="G36" s="29" t="n"/>
    </row>
    <row r="37" ht="34" customHeight="1">
      <c r="B37" s="75" t="inlineStr">
        <is>
          <t>COSTO LABORAL TOTAL MENSUAL</t>
        </is>
      </c>
      <c r="C37" s="76">
        <f>C21+C34</f>
        <v/>
      </c>
      <c r="D37" s="76">
        <f>D21+D34</f>
        <v/>
      </c>
      <c r="E37" s="76">
        <f>E21+E34</f>
        <v/>
      </c>
      <c r="F37" s="76">
        <f>F21+F34</f>
        <v/>
      </c>
      <c r="G37" s="76">
        <f>G21+G34</f>
        <v/>
      </c>
    </row>
    <row r="38" ht="20" customHeight="1">
      <c r="B38" s="77" t="inlineStr">
        <is>
          <t>Factor multiplicador sobre salario base</t>
        </is>
      </c>
      <c r="C38" s="78">
        <f>IFERROR(C37/C21,0)</f>
        <v/>
      </c>
      <c r="D38" s="78">
        <f>IFERROR(D37/D21,0)</f>
        <v/>
      </c>
      <c r="E38" s="78">
        <f>IFERROR(E37/E21,0)</f>
        <v/>
      </c>
      <c r="F38" s="78">
        <f>IFERROR(F37/F21,0)</f>
        <v/>
      </c>
      <c r="G38" s="78">
        <f>IFERROR(G37/G21,0)</f>
        <v/>
      </c>
    </row>
    <row r="40">
      <c r="B40" s="27" t="inlineStr">
        <is>
          <t>Fuente: CSS Decreto Ej. 68/2025 · Código de Trabajo de Panamá · Ley 52/2005 · ACI GD360</t>
        </is>
      </c>
      <c r="C40" s="28" t="n"/>
      <c r="D40" s="28" t="n"/>
      <c r="E40" s="28" t="n"/>
      <c r="F40" s="28" t="n"/>
      <c r="G40" s="29" t="n"/>
    </row>
  </sheetData>
  <mergeCells count="17">
    <mergeCell ref="B2:G2"/>
    <mergeCell ref="E10:G10"/>
    <mergeCell ref="B28:G28"/>
    <mergeCell ref="E13:G13"/>
    <mergeCell ref="E11:G11"/>
    <mergeCell ref="B22:G22"/>
    <mergeCell ref="B36:G36"/>
    <mergeCell ref="B17:G17"/>
    <mergeCell ref="E8:G8"/>
    <mergeCell ref="B1:G1"/>
    <mergeCell ref="B4:G4"/>
    <mergeCell ref="E9:G9"/>
    <mergeCell ref="E12:G12"/>
    <mergeCell ref="B40:G40"/>
    <mergeCell ref="E7:G7"/>
    <mergeCell ref="B15:G15"/>
    <mergeCell ref="B6:G6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1:F32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28" customWidth="1" min="2" max="2"/>
    <col width="40" customWidth="1" min="3" max="3"/>
    <col width="16" customWidth="1" min="4" max="4"/>
    <col width="18" customWidth="1" min="5" max="5"/>
    <col width="18" customWidth="1" min="6" max="6"/>
    <col width="3" customWidth="1" min="7" max="7"/>
  </cols>
  <sheetData>
    <row r="1" ht="36" customHeight="1">
      <c r="B1" s="1" t="inlineStr">
        <is>
          <t>PACK RRHH — FICHA DE PUESTO Y PROTOCOLO DE CONTRATACIÓN</t>
        </is>
      </c>
      <c r="C1" s="28" t="n"/>
      <c r="D1" s="28" t="n"/>
      <c r="E1" s="28" t="n"/>
      <c r="F1" s="29" t="n"/>
    </row>
    <row r="2" ht="22" customHeight="1">
      <c r="B2" s="2" t="inlineStr">
        <is>
          <t>Completa los campos en AZUL con los datos de tu consultorio  ·  GD360 M1 Parte B</t>
        </is>
      </c>
      <c r="C2" s="28" t="n"/>
      <c r="D2" s="28" t="n"/>
      <c r="E2" s="28" t="n"/>
      <c r="F2" s="29" t="n"/>
    </row>
    <row r="4" ht="26" customHeight="1">
      <c r="B4" s="79" t="inlineStr">
        <is>
          <t xml:space="preserve">  FICHA DE PUESTO — 4 CUADRANTES (completa 1 ficha por cada rol)</t>
        </is>
      </c>
      <c r="C4" s="28" t="n"/>
      <c r="D4" s="28" t="n"/>
      <c r="E4" s="28" t="n"/>
      <c r="F4" s="29" t="n"/>
    </row>
    <row r="6" ht="24" customHeight="1">
      <c r="B6" s="30" t="inlineStr">
        <is>
          <t>CUADRANTE 1 — MISIÓN DEL PUESTO</t>
        </is>
      </c>
      <c r="C6" s="28" t="n"/>
      <c r="D6" s="28" t="n"/>
      <c r="E6" s="28" t="n"/>
      <c r="F6" s="29" t="n"/>
    </row>
    <row r="7" ht="36" customHeight="1">
      <c r="B7" s="80" t="inlineStr">
        <is>
          <t>Nombre del puesto</t>
        </is>
      </c>
      <c r="C7" s="81" t="inlineStr"/>
      <c r="D7" s="28" t="n"/>
      <c r="E7" s="28" t="n"/>
      <c r="F7" s="29" t="n"/>
    </row>
    <row r="8" ht="36" customHeight="1">
      <c r="B8" s="80" t="inlineStr">
        <is>
          <t>Área / Departamento</t>
        </is>
      </c>
      <c r="C8" s="81" t="inlineStr"/>
      <c r="D8" s="28" t="n"/>
      <c r="E8" s="28" t="n"/>
      <c r="F8" s="29" t="n"/>
    </row>
    <row r="9" ht="36" customHeight="1">
      <c r="B9" s="80" t="inlineStr">
        <is>
          <t>Reporta a</t>
        </is>
      </c>
      <c r="C9" s="81" t="inlineStr"/>
      <c r="D9" s="28" t="n"/>
      <c r="E9" s="28" t="n"/>
      <c r="F9" s="29" t="n"/>
    </row>
    <row r="10" ht="36" customHeight="1">
      <c r="B10" s="80" t="inlineStr">
        <is>
          <t>Misión del puesto
(¿Para qué existe este rol?)</t>
        </is>
      </c>
      <c r="C10" s="81" t="inlineStr"/>
      <c r="D10" s="28" t="n"/>
      <c r="E10" s="28" t="n"/>
      <c r="F10" s="29" t="n"/>
    </row>
    <row r="12" ht="24" customHeight="1">
      <c r="B12" s="40" t="inlineStr">
        <is>
          <t>CUADRANTE 2 — INDICADORES DE ÉXITO (¿Cómo sabes que este rol está funcionando bien?)</t>
        </is>
      </c>
      <c r="C12" s="28" t="n"/>
      <c r="D12" s="28" t="n"/>
      <c r="E12" s="28" t="n"/>
      <c r="F12" s="29" t="n"/>
    </row>
    <row r="13" ht="22" customHeight="1">
      <c r="B13" s="31" t="inlineStr">
        <is>
          <t>Indicador</t>
        </is>
      </c>
      <c r="C13" s="31" t="inlineStr">
        <is>
          <t>Descripción</t>
        </is>
      </c>
      <c r="D13" s="31" t="inlineStr">
        <is>
          <t>Meta</t>
        </is>
      </c>
      <c r="E13" s="31" t="inlineStr">
        <is>
          <t>Frecuencia de medición</t>
        </is>
      </c>
      <c r="F13" s="31" t="inlineStr">
        <is>
          <t>Fuente del dato</t>
        </is>
      </c>
    </row>
    <row r="14" ht="36" customHeight="1">
      <c r="B14" s="20" t="inlineStr">
        <is>
          <t>KPI 1</t>
        </is>
      </c>
      <c r="C14" s="81" t="inlineStr"/>
      <c r="D14" s="81" t="inlineStr"/>
      <c r="E14" s="81" t="inlineStr"/>
      <c r="F14" s="81" t="inlineStr"/>
    </row>
    <row r="15" ht="36" customHeight="1">
      <c r="B15" s="23" t="inlineStr">
        <is>
          <t>KPI 2</t>
        </is>
      </c>
      <c r="C15" s="81" t="inlineStr"/>
      <c r="D15" s="81" t="inlineStr"/>
      <c r="E15" s="81" t="inlineStr"/>
      <c r="F15" s="81" t="inlineStr"/>
    </row>
    <row r="16" ht="36" customHeight="1">
      <c r="B16" s="20" t="inlineStr">
        <is>
          <t>KPI 3</t>
        </is>
      </c>
      <c r="C16" s="81" t="inlineStr"/>
      <c r="D16" s="81" t="inlineStr"/>
      <c r="E16" s="81" t="inlineStr"/>
      <c r="F16" s="81" t="inlineStr"/>
    </row>
    <row r="18" ht="24" customHeight="1">
      <c r="B18" s="43" t="inlineStr">
        <is>
          <t>CUADRANTE 3 — TAREAS DACUM (de mayor a menor complejidad)</t>
        </is>
      </c>
      <c r="C18" s="28" t="n"/>
      <c r="D18" s="28" t="n"/>
      <c r="E18" s="28" t="n"/>
      <c r="F18" s="29" t="n"/>
    </row>
    <row r="19" ht="22" customHeight="1">
      <c r="B19" s="82" t="inlineStr">
        <is>
          <t>#</t>
        </is>
      </c>
      <c r="C19" s="82" t="inlineStr">
        <is>
          <t>Tarea específica del rol</t>
        </is>
      </c>
      <c r="D19" s="82" t="inlineStr">
        <is>
          <t>Frecuencia</t>
        </is>
      </c>
      <c r="E19" s="82" t="inlineStr">
        <is>
          <t>Nivel de complejidad</t>
        </is>
      </c>
      <c r="F19" s="82" t="inlineStr">
        <is>
          <t>Herramienta / Equipo</t>
        </is>
      </c>
    </row>
    <row r="20" ht="36" customHeight="1">
      <c r="B20" s="83" t="inlineStr">
        <is>
          <t>1</t>
        </is>
      </c>
      <c r="C20" s="81" t="inlineStr"/>
      <c r="D20" s="81" t="inlineStr"/>
      <c r="E20" s="81" t="inlineStr"/>
      <c r="F20" s="84" t="inlineStr"/>
    </row>
    <row r="21" ht="36" customHeight="1">
      <c r="B21" s="23" t="inlineStr">
        <is>
          <t>2</t>
        </is>
      </c>
      <c r="C21" s="81" t="inlineStr"/>
      <c r="D21" s="81" t="inlineStr"/>
      <c r="E21" s="81" t="inlineStr"/>
      <c r="F21" s="21" t="inlineStr"/>
    </row>
    <row r="22" ht="36" customHeight="1">
      <c r="B22" s="83" t="inlineStr">
        <is>
          <t>3</t>
        </is>
      </c>
      <c r="C22" s="81" t="inlineStr"/>
      <c r="D22" s="81" t="inlineStr"/>
      <c r="E22" s="81" t="inlineStr"/>
      <c r="F22" s="84" t="inlineStr"/>
    </row>
    <row r="23" ht="36" customHeight="1">
      <c r="B23" s="23" t="inlineStr">
        <is>
          <t>4</t>
        </is>
      </c>
      <c r="C23" s="81" t="inlineStr"/>
      <c r="D23" s="81" t="inlineStr"/>
      <c r="E23" s="81" t="inlineStr"/>
      <c r="F23" s="21" t="inlineStr"/>
    </row>
    <row r="24" ht="36" customHeight="1">
      <c r="B24" s="83" t="inlineStr">
        <is>
          <t>5</t>
        </is>
      </c>
      <c r="C24" s="81" t="inlineStr"/>
      <c r="D24" s="81" t="inlineStr"/>
      <c r="E24" s="81" t="inlineStr"/>
      <c r="F24" s="84" t="inlineStr"/>
    </row>
    <row r="26" ht="24" customHeight="1">
      <c r="B26" s="42" t="inlineStr">
        <is>
          <t>CUADRANTE 4 — PERFIL REQUERIDO (competencias técnicas y blandas)</t>
        </is>
      </c>
      <c r="C26" s="28" t="n"/>
      <c r="D26" s="28" t="n"/>
      <c r="E26" s="28" t="n"/>
      <c r="F26" s="29" t="n"/>
    </row>
    <row r="27" ht="22" customHeight="1">
      <c r="B27" s="31" t="inlineStr">
        <is>
          <t>Dimensión</t>
        </is>
      </c>
      <c r="C27" s="31" t="inlineStr">
        <is>
          <t>Requisito</t>
        </is>
      </c>
      <c r="D27" s="31" t="inlineStr">
        <is>
          <t>Nivel requerido</t>
        </is>
      </c>
      <c r="E27" s="31" t="inlineStr">
        <is>
          <t>¿Obligatorio?</t>
        </is>
      </c>
      <c r="F27" s="31" t="inlineStr">
        <is>
          <t>Cómo se evalúa</t>
        </is>
      </c>
    </row>
    <row r="28" ht="36" customHeight="1">
      <c r="B28" s="85" t="inlineStr">
        <is>
          <t>Formación académica</t>
        </is>
      </c>
      <c r="C28" s="81" t="inlineStr"/>
      <c r="D28" s="81" t="inlineStr"/>
      <c r="E28" s="81" t="inlineStr"/>
      <c r="F28" s="81" t="inlineStr"/>
    </row>
    <row r="29" ht="36" customHeight="1">
      <c r="B29" s="12" t="inlineStr">
        <is>
          <t>Experiencia mínima</t>
        </is>
      </c>
      <c r="C29" s="81" t="inlineStr"/>
      <c r="D29" s="81" t="inlineStr"/>
      <c r="E29" s="81" t="inlineStr"/>
      <c r="F29" s="81" t="inlineStr"/>
    </row>
    <row r="30" ht="36" customHeight="1">
      <c r="B30" s="85" t="inlineStr">
        <is>
          <t>Competencias técnicas</t>
        </is>
      </c>
      <c r="C30" s="81" t="inlineStr"/>
      <c r="D30" s="81" t="inlineStr"/>
      <c r="E30" s="81" t="inlineStr"/>
      <c r="F30" s="81" t="inlineStr"/>
    </row>
    <row r="31" ht="36" customHeight="1">
      <c r="B31" s="12" t="inlineStr">
        <is>
          <t>Competencias blandas</t>
        </is>
      </c>
      <c r="C31" s="81" t="inlineStr"/>
      <c r="D31" s="81" t="inlineStr"/>
      <c r="E31" s="81" t="inlineStr"/>
      <c r="F31" s="81" t="inlineStr"/>
    </row>
    <row r="32" ht="36" customHeight="1">
      <c r="B32" s="85" t="inlineStr">
        <is>
          <t>Certificaciones requeridas</t>
        </is>
      </c>
      <c r="C32" s="81" t="inlineStr"/>
      <c r="D32" s="81" t="inlineStr"/>
      <c r="E32" s="81" t="inlineStr"/>
      <c r="F32" s="81" t="inlineStr"/>
    </row>
  </sheetData>
  <mergeCells count="11">
    <mergeCell ref="B4:F4"/>
    <mergeCell ref="C9:F9"/>
    <mergeCell ref="B12:F12"/>
    <mergeCell ref="B6:F6"/>
    <mergeCell ref="B2:F2"/>
    <mergeCell ref="C8:F8"/>
    <mergeCell ref="C7:F7"/>
    <mergeCell ref="B1:F1"/>
    <mergeCell ref="C10:F10"/>
    <mergeCell ref="B26:F26"/>
    <mergeCell ref="B18:F1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2026-05-07T18:37:25Z</dcterms:created>
  <dcterms:modified xmlns:dcterms="http://purl.org/dc/terms/" xmlns:xsi="http://www.w3.org/2001/XMLSchema-instance" xsi:type="dcterms:W3CDTF">2026-05-07T18:39:46Z</dcterms:modified>
</cp:coreProperties>
</file>